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ituação" sheetId="1" state="visible" r:id="rId1"/>
    <sheet xmlns:r="http://schemas.openxmlformats.org/officeDocument/2006/relationships" name="Caminhões" sheetId="2" state="visible" r:id="rId2"/>
    <sheet xmlns:r="http://schemas.openxmlformats.org/officeDocument/2006/relationships" name="Plano de manutenção" sheetId="3" state="visible" r:id="rId3"/>
    <sheet xmlns:r="http://schemas.openxmlformats.org/officeDocument/2006/relationships" name="Histórico" sheetId="4" state="visible" r:id="rId4"/>
    <sheet xmlns:r="http://schemas.openxmlformats.org/officeDocument/2006/relationships" name="Como usar" sheetId="5" state="visible" r:id="rId5"/>
  </sheets>
  <definedNames>
    <definedName name="_xlnm._FilterDatabase" localSheetId="0" hidden="1">'Situação'!$A$4:$L$204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yyyy-mm-dd"/>
    <numFmt numFmtId="166" formatCode="&quot;R$&quot; #,##0.00;[Red]-&quot;R$&quot; #,##0.00"/>
  </numFmts>
  <fonts count="13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i val="1"/>
      <color rgb="005B6472"/>
      <sz val="9"/>
    </font>
    <font>
      <name val="Arial"/>
      <b val="1"/>
      <color rgb="001F2A3C"/>
      <sz val="10"/>
    </font>
    <font>
      <name val="Arial"/>
      <b val="1"/>
      <color rgb="00B91C1C"/>
      <sz val="12"/>
    </font>
    <font>
      <name val="Arial"/>
      <b val="1"/>
      <color rgb="00B45309"/>
      <sz val="12"/>
    </font>
    <font>
      <name val="Arial"/>
      <b val="1"/>
      <color rgb="005B6472"/>
      <sz val="9"/>
    </font>
    <font>
      <name val="Arial"/>
      <b val="1"/>
      <color rgb="00FFFFFF"/>
      <sz val="9"/>
    </font>
    <font>
      <name val="Arial"/>
      <color rgb="001B1F24"/>
      <sz val="10"/>
    </font>
    <font>
      <name val="Arial"/>
      <b val="1"/>
      <color rgb="001B1F24"/>
      <sz val="10"/>
    </font>
    <font>
      <name val="Arial"/>
      <color rgb="005B6472"/>
      <sz val="9"/>
    </font>
    <font>
      <name val="Arial"/>
      <color rgb="001F2A3C"/>
      <sz val="10"/>
    </font>
    <font>
      <name val="Arial"/>
      <color rgb="001D4ED8"/>
      <sz val="10"/>
      <u val="single"/>
    </font>
  </fonts>
  <fills count="5">
    <fill>
      <patternFill/>
    </fill>
    <fill>
      <patternFill patternType="gray125"/>
    </fill>
    <fill>
      <patternFill patternType="solid">
        <fgColor rgb="001F2A3C"/>
      </patternFill>
    </fill>
    <fill>
      <patternFill patternType="solid">
        <fgColor rgb="00EEF1F5"/>
      </patternFill>
    </fill>
    <fill>
      <patternFill patternType="solid">
        <fgColor rgb="00F7F9FC"/>
      </patternFill>
    </fill>
  </fills>
  <borders count="2">
    <border>
      <left/>
      <right/>
      <top/>
      <bottom/>
      <diagonal/>
    </border>
    <border>
      <left style="thin">
        <color rgb="00D5DAE1"/>
      </left>
      <right style="thin">
        <color rgb="00D5DAE1"/>
      </right>
      <top style="thin">
        <color rgb="00D5DAE1"/>
      </top>
      <bottom style="thin">
        <color rgb="00D5DAE1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wrapText="1" indent="1"/>
    </xf>
    <xf numFmtId="0" fontId="3" fillId="0" borderId="0" applyAlignment="1" pivotButton="0" quotePrefix="0" xfId="0">
      <alignment horizontal="right" indent="1"/>
    </xf>
    <xf numFmtId="0" fontId="4" fillId="0" borderId="0" pivotButton="0" quotePrefix="0" xfId="0"/>
    <xf numFmtId="0" fontId="5" fillId="0" borderId="0" pivotButton="0" quotePrefix="0" xfId="0"/>
    <xf numFmtId="0" fontId="6" fillId="3" borderId="1" applyAlignment="1" pivotButton="0" quotePrefix="0" xfId="0">
      <alignment horizontal="center" vertical="center" wrapText="1"/>
    </xf>
    <xf numFmtId="0" fontId="7" fillId="2" borderId="1" applyAlignment="1" pivotButton="0" quotePrefix="0" xfId="0">
      <alignment horizontal="center" vertical="center" wrapText="1"/>
    </xf>
    <xf numFmtId="0" fontId="8" fillId="4" borderId="1" pivotButton="0" quotePrefix="0" xfId="0"/>
    <xf numFmtId="164" fontId="8" fillId="0" borderId="1" pivotButton="0" quotePrefix="0" xfId="0"/>
    <xf numFmtId="3" fontId="8" fillId="0" borderId="1" pivotButton="0" quotePrefix="0" xfId="0"/>
    <xf numFmtId="1" fontId="8" fillId="0" borderId="1" pivotButton="0" quotePrefix="0" xfId="0"/>
    <xf numFmtId="0" fontId="9" fillId="0" borderId="1" pivotButton="0" quotePrefix="0" xfId="0"/>
    <xf numFmtId="3" fontId="8" fillId="4" borderId="1" pivotButton="0" quotePrefix="0" xfId="0"/>
    <xf numFmtId="164" fontId="8" fillId="4" borderId="1" pivotButton="0" quotePrefix="0" xfId="0"/>
    <xf numFmtId="1" fontId="9" fillId="0" borderId="1" pivotButton="0" quotePrefix="0" xfId="0"/>
    <xf numFmtId="166" fontId="8" fillId="0" borderId="1" pivotButton="0" quotePrefix="0" xfId="0"/>
    <xf numFmtId="1" fontId="8" fillId="4" borderId="1" pivotButton="0" quotePrefix="0" xfId="0"/>
    <xf numFmtId="0" fontId="10" fillId="4" borderId="1" pivotButton="0" quotePrefix="0" xfId="0"/>
    <xf numFmtId="166" fontId="8" fillId="4" borderId="1" pivotButton="0" quotePrefix="0" xfId="0"/>
    <xf numFmtId="0" fontId="3" fillId="0" borderId="0" applyAlignment="1" pivotButton="0" quotePrefix="0" xfId="0">
      <alignment horizontal="center" vertical="top"/>
    </xf>
    <xf numFmtId="0" fontId="8" fillId="0" borderId="0" applyAlignment="1" pivotButton="0" quotePrefix="0" xfId="0">
      <alignment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</cellXfs>
  <cellStyles count="1">
    <cellStyle name="Normal" xfId="0" builtinId="0" hidden="0"/>
  </cellStyles>
  <dxfs count="3">
    <dxf>
      <font>
        <name val="Arial"/>
        <b val="1"/>
        <color rgb="00B91C1C"/>
      </font>
      <fill>
        <patternFill patternType="solid">
          <fgColor rgb="00FEE2E2"/>
        </patternFill>
      </fill>
    </dxf>
    <dxf>
      <font>
        <name val="Arial"/>
        <b val="1"/>
        <color rgb="00B45309"/>
      </font>
      <fill>
        <patternFill patternType="solid">
          <fgColor rgb="00FEF3C7"/>
        </patternFill>
      </fill>
    </dxf>
    <dxf>
      <font>
        <name val="Arial"/>
        <b val="1"/>
        <color rgb="0015803D"/>
      </font>
      <fill>
        <patternFill patternType="solid">
          <fgColor rgb="00DCFCE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Relationships xmlns="http://schemas.openxmlformats.org/package/2006/relationships"><Relationship Type="http://schemas.openxmlformats.org/officeDocument/2006/relationships/hyperlink" Target="https://frotze.com.br/blog/manutencao-preventiva-de-caminhao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204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34" customWidth="1" min="2" max="2"/>
    <col width="11" customWidth="1" min="3" max="3"/>
    <col width="11" customWidth="1" min="4" max="4"/>
    <col width="10" customWidth="1" min="5" max="5"/>
    <col width="10" customWidth="1" min="6" max="6"/>
    <col width="11" customWidth="1" min="7" max="7"/>
    <col width="11" customWidth="1" min="8" max="8"/>
    <col width="11" customWidth="1" min="9" max="9"/>
    <col width="10" customWidth="1" min="10" max="10"/>
    <col width="10" customWidth="1" min="11" max="11"/>
    <col width="13" customWidth="1" min="12" max="12"/>
  </cols>
  <sheetData>
    <row r="1" ht="34" customHeight="1">
      <c r="A1" s="1" t="inlineStr">
        <is>
          <t>Situação da frota</t>
        </is>
      </c>
    </row>
    <row r="2" ht="28" customHeight="1">
      <c r="A2" s="2" t="inlineStr">
        <is>
          <t>Uma linha para cada item que você acompanha em cada caminhão. Escolha o caminhão e o item; o resto vem sozinho do Histórico, do Plano e do km atual. Filtre a coluna Situação para ver só o que venceu.</t>
        </is>
      </c>
    </row>
    <row r="3" ht="22" customHeight="1">
      <c r="A3" s="3" t="inlineStr">
        <is>
          <t>Vencidas</t>
        </is>
      </c>
      <c r="B3" s="4">
        <f>COUNTIF($L$5:$L$204,"Vencida")</f>
        <v/>
      </c>
      <c r="C3" s="3" t="inlineStr">
        <is>
          <t>Perto</t>
        </is>
      </c>
      <c r="D3" s="5">
        <f>COUNTIF($L$5:$L$204,"Perto")</f>
        <v/>
      </c>
    </row>
    <row r="4" ht="32" customHeight="1">
      <c r="A4" s="6" t="inlineStr">
        <is>
          <t>Caminhão</t>
        </is>
      </c>
      <c r="B4" s="6" t="inlineStr">
        <is>
          <t>Item</t>
        </is>
      </c>
      <c r="C4" s="7" t="inlineStr">
        <is>
          <t>Última vez</t>
        </is>
      </c>
      <c r="D4" s="7" t="inlineStr">
        <is>
          <t>Km da última vez</t>
        </is>
      </c>
      <c r="E4" s="7" t="inlineStr">
        <is>
          <t>A cada (km)</t>
        </is>
      </c>
      <c r="F4" s="7" t="inlineStr">
        <is>
          <t>A cada (dias)</t>
        </is>
      </c>
      <c r="G4" s="7" t="inlineStr">
        <is>
          <t>Próxima no km</t>
        </is>
      </c>
      <c r="H4" s="7" t="inlineStr">
        <is>
          <t>Próxima na data</t>
        </is>
      </c>
      <c r="I4" s="7" t="inlineStr">
        <is>
          <t>Km atual</t>
        </is>
      </c>
      <c r="J4" s="7" t="inlineStr">
        <is>
          <t>Faltam (km)</t>
        </is>
      </c>
      <c r="K4" s="7" t="inlineStr">
        <is>
          <t>Faltam (dias)</t>
        </is>
      </c>
      <c r="L4" s="7" t="inlineStr">
        <is>
          <t>Situação</t>
        </is>
      </c>
    </row>
    <row r="5">
      <c r="A5" s="8" t="inlineStr">
        <is>
          <t>Volvo FH (exemplo)</t>
        </is>
      </c>
      <c r="B5" s="8" t="inlineStr">
        <is>
          <t>Troca de óleo do motor e filtro</t>
        </is>
      </c>
      <c r="C5" s="9">
        <f>IF(OR(A5="",B5=""),"",IF(_xlfn.MAXIFS('Histórico'!$A$5:$A$504,'Histórico'!$B$5:$B$504,A5,'Histórico'!$C$5:$C$504,B5)=0,"",_xlfn.MAXIFS('Histórico'!$A$5:$A$504,'Histórico'!$B$5:$B$504,A5,'Histórico'!$C$5:$C$504,B5)))</f>
        <v/>
      </c>
      <c r="D5" s="10">
        <f>IF(OR(A5="",B5=""),"",IF(_xlfn.MAXIFS('Histórico'!$D$5:$D$504,'Histórico'!$B$5:$B$504,A5,'Histórico'!$C$5:$C$504,B5)=0,"",_xlfn.MAXIFS('Histórico'!$D$5:$D$504,'Histórico'!$B$5:$B$504,A5,'Histórico'!$C$5:$C$504,B5)))</f>
        <v/>
      </c>
      <c r="E5" s="10">
        <f>IF(OR(A5="",B5=""),"",IF(SUMIFS('Plano de manutenção'!$B$5:$B$34,'Plano de manutenção'!$A$5:$A$34,B5)=0,"",SUMIFS('Plano de manutenção'!$B$5:$B$34,'Plano de manutenção'!$A$5:$A$34,B5)))</f>
        <v/>
      </c>
      <c r="F5" s="11">
        <f>IF(OR(A5="",B5=""),"",IF(SUMIFS('Plano de manutenção'!$C$5:$C$34,'Plano de manutenção'!$A$5:$A$34,B5)=0,"",SUMIFS('Plano de manutenção'!$C$5:$C$34,'Plano de manutenção'!$A$5:$A$34,B5)))</f>
        <v/>
      </c>
      <c r="G5" s="10">
        <f>IF(OR(D5="",E5=""),"",D5+E5)</f>
        <v/>
      </c>
      <c r="H5" s="9">
        <f>IF(OR(C5="",F5=""),"",C5+F5)</f>
        <v/>
      </c>
      <c r="I5" s="10">
        <f>IF(OR(A5="",B5=""),"",SUMIFS('Caminhões'!$C$5:$C$14,'Caminhões'!$A$5:$A$14,A5))</f>
        <v/>
      </c>
      <c r="J5" s="10">
        <f>IF(OR(G5="",I5="",N(I5)=0),"",G5-I5)</f>
        <v/>
      </c>
      <c r="K5" s="11">
        <f>IF(H5="","",H5-TODAY())</f>
        <v/>
      </c>
      <c r="L5" s="12">
        <f>IF(OR(A5="",B5=""),"",IF(AND(C5="",D5=""),"Sem registro",IF(OR(AND(J5&lt;&gt;"",N(J5)&lt;0),AND(K5&lt;&gt;"",N(K5)&lt;0)),"Vencida",IF(OR(AND(J5&lt;&gt;"",N(J5)&lt;=SUMIFS('Plano de manutenção'!$D$5:$D$34,'Plano de manutenção'!$A$5:$A$34,B5)),AND(K5&lt;&gt;"",N(K5)&lt;=SUMIFS('Plano de manutenção'!$E$5:$E$34,'Plano de manutenção'!$A$5:$A$34,B5))),"Perto","Em dia"))))</f>
        <v/>
      </c>
    </row>
    <row r="6">
      <c r="A6" s="8" t="inlineStr">
        <is>
          <t>Volvo FH (exemplo)</t>
        </is>
      </c>
      <c r="B6" s="8" t="inlineStr">
        <is>
          <t>Rodízio de pneus</t>
        </is>
      </c>
      <c r="C6" s="9">
        <f>IF(OR(A6="",B6=""),"",IF(_xlfn.MAXIFS('Histórico'!$A$5:$A$504,'Histórico'!$B$5:$B$504,A6,'Histórico'!$C$5:$C$504,B6)=0,"",_xlfn.MAXIFS('Histórico'!$A$5:$A$504,'Histórico'!$B$5:$B$504,A6,'Histórico'!$C$5:$C$504,B6)))</f>
        <v/>
      </c>
      <c r="D6" s="10">
        <f>IF(OR(A6="",B6=""),"",IF(_xlfn.MAXIFS('Histórico'!$D$5:$D$504,'Histórico'!$B$5:$B$504,A6,'Histórico'!$C$5:$C$504,B6)=0,"",_xlfn.MAXIFS('Histórico'!$D$5:$D$504,'Histórico'!$B$5:$B$504,A6,'Histórico'!$C$5:$C$504,B6)))</f>
        <v/>
      </c>
      <c r="E6" s="10">
        <f>IF(OR(A6="",B6=""),"",IF(SUMIFS('Plano de manutenção'!$B$5:$B$34,'Plano de manutenção'!$A$5:$A$34,B6)=0,"",SUMIFS('Plano de manutenção'!$B$5:$B$34,'Plano de manutenção'!$A$5:$A$34,B6)))</f>
        <v/>
      </c>
      <c r="F6" s="11">
        <f>IF(OR(A6="",B6=""),"",IF(SUMIFS('Plano de manutenção'!$C$5:$C$34,'Plano de manutenção'!$A$5:$A$34,B6)=0,"",SUMIFS('Plano de manutenção'!$C$5:$C$34,'Plano de manutenção'!$A$5:$A$34,B6)))</f>
        <v/>
      </c>
      <c r="G6" s="10">
        <f>IF(OR(D6="",E6=""),"",D6+E6)</f>
        <v/>
      </c>
      <c r="H6" s="9">
        <f>IF(OR(C6="",F6=""),"",C6+F6)</f>
        <v/>
      </c>
      <c r="I6" s="10">
        <f>IF(OR(A6="",B6=""),"",SUMIFS('Caminhões'!$C$5:$C$14,'Caminhões'!$A$5:$A$14,A6))</f>
        <v/>
      </c>
      <c r="J6" s="10">
        <f>IF(OR(G6="",I6="",N(I6)=0),"",G6-I6)</f>
        <v/>
      </c>
      <c r="K6" s="11">
        <f>IF(H6="","",H6-TODAY())</f>
        <v/>
      </c>
      <c r="L6" s="12">
        <f>IF(OR(A6="",B6=""),"",IF(AND(C6="",D6=""),"Sem registro",IF(OR(AND(J6&lt;&gt;"",N(J6)&lt;0),AND(K6&lt;&gt;"",N(K6)&lt;0)),"Vencida",IF(OR(AND(J6&lt;&gt;"",N(J6)&lt;=SUMIFS('Plano de manutenção'!$D$5:$D$34,'Plano de manutenção'!$A$5:$A$34,B6)),AND(K6&lt;&gt;"",N(K6)&lt;=SUMIFS('Plano de manutenção'!$E$5:$E$34,'Plano de manutenção'!$A$5:$A$34,B6))),"Perto","Em dia"))))</f>
        <v/>
      </c>
    </row>
    <row r="7">
      <c r="A7" s="8" t="inlineStr">
        <is>
          <t>Volvo FH (exemplo)</t>
        </is>
      </c>
      <c r="B7" s="8" t="inlineStr">
        <is>
          <t>Fluido de arrefecimento</t>
        </is>
      </c>
      <c r="C7" s="9">
        <f>IF(OR(A7="",B7=""),"",IF(_xlfn.MAXIFS('Histórico'!$A$5:$A$504,'Histórico'!$B$5:$B$504,A7,'Histórico'!$C$5:$C$504,B7)=0,"",_xlfn.MAXIFS('Histórico'!$A$5:$A$504,'Histórico'!$B$5:$B$504,A7,'Histórico'!$C$5:$C$504,B7)))</f>
        <v/>
      </c>
      <c r="D7" s="10">
        <f>IF(OR(A7="",B7=""),"",IF(_xlfn.MAXIFS('Histórico'!$D$5:$D$504,'Histórico'!$B$5:$B$504,A7,'Histórico'!$C$5:$C$504,B7)=0,"",_xlfn.MAXIFS('Histórico'!$D$5:$D$504,'Histórico'!$B$5:$B$504,A7,'Histórico'!$C$5:$C$504,B7)))</f>
        <v/>
      </c>
      <c r="E7" s="10">
        <f>IF(OR(A7="",B7=""),"",IF(SUMIFS('Plano de manutenção'!$B$5:$B$34,'Plano de manutenção'!$A$5:$A$34,B7)=0,"",SUMIFS('Plano de manutenção'!$B$5:$B$34,'Plano de manutenção'!$A$5:$A$34,B7)))</f>
        <v/>
      </c>
      <c r="F7" s="11">
        <f>IF(OR(A7="",B7=""),"",IF(SUMIFS('Plano de manutenção'!$C$5:$C$34,'Plano de manutenção'!$A$5:$A$34,B7)=0,"",SUMIFS('Plano de manutenção'!$C$5:$C$34,'Plano de manutenção'!$A$5:$A$34,B7)))</f>
        <v/>
      </c>
      <c r="G7" s="10">
        <f>IF(OR(D7="",E7=""),"",D7+E7)</f>
        <v/>
      </c>
      <c r="H7" s="9">
        <f>IF(OR(C7="",F7=""),"",C7+F7)</f>
        <v/>
      </c>
      <c r="I7" s="10">
        <f>IF(OR(A7="",B7=""),"",SUMIFS('Caminhões'!$C$5:$C$14,'Caminhões'!$A$5:$A$14,A7))</f>
        <v/>
      </c>
      <c r="J7" s="10">
        <f>IF(OR(G7="",I7="",N(I7)=0),"",G7-I7)</f>
        <v/>
      </c>
      <c r="K7" s="11">
        <f>IF(H7="","",H7-TODAY())</f>
        <v/>
      </c>
      <c r="L7" s="12">
        <f>IF(OR(A7="",B7=""),"",IF(AND(C7="",D7=""),"Sem registro",IF(OR(AND(J7&lt;&gt;"",N(J7)&lt;0),AND(K7&lt;&gt;"",N(K7)&lt;0)),"Vencida",IF(OR(AND(J7&lt;&gt;"",N(J7)&lt;=SUMIFS('Plano de manutenção'!$D$5:$D$34,'Plano de manutenção'!$A$5:$A$34,B7)),AND(K7&lt;&gt;"",N(K7)&lt;=SUMIFS('Plano de manutenção'!$E$5:$E$34,'Plano de manutenção'!$A$5:$A$34,B7))),"Perto","Em dia"))))</f>
        <v/>
      </c>
    </row>
    <row r="8">
      <c r="A8" s="8" t="inlineStr">
        <is>
          <t>Scania R450 (exemplo)</t>
        </is>
      </c>
      <c r="B8" s="8" t="inlineStr">
        <is>
          <t>Troca de óleo do motor e filtro</t>
        </is>
      </c>
      <c r="C8" s="9">
        <f>IF(OR(A8="",B8=""),"",IF(_xlfn.MAXIFS('Histórico'!$A$5:$A$504,'Histórico'!$B$5:$B$504,A8,'Histórico'!$C$5:$C$504,B8)=0,"",_xlfn.MAXIFS('Histórico'!$A$5:$A$504,'Histórico'!$B$5:$B$504,A8,'Histórico'!$C$5:$C$504,B8)))</f>
        <v/>
      </c>
      <c r="D8" s="10">
        <f>IF(OR(A8="",B8=""),"",IF(_xlfn.MAXIFS('Histórico'!$D$5:$D$504,'Histórico'!$B$5:$B$504,A8,'Histórico'!$C$5:$C$504,B8)=0,"",_xlfn.MAXIFS('Histórico'!$D$5:$D$504,'Histórico'!$B$5:$B$504,A8,'Histórico'!$C$5:$C$504,B8)))</f>
        <v/>
      </c>
      <c r="E8" s="10">
        <f>IF(OR(A8="",B8=""),"",IF(SUMIFS('Plano de manutenção'!$B$5:$B$34,'Plano de manutenção'!$A$5:$A$34,B8)=0,"",SUMIFS('Plano de manutenção'!$B$5:$B$34,'Plano de manutenção'!$A$5:$A$34,B8)))</f>
        <v/>
      </c>
      <c r="F8" s="11">
        <f>IF(OR(A8="",B8=""),"",IF(SUMIFS('Plano de manutenção'!$C$5:$C$34,'Plano de manutenção'!$A$5:$A$34,B8)=0,"",SUMIFS('Plano de manutenção'!$C$5:$C$34,'Plano de manutenção'!$A$5:$A$34,B8)))</f>
        <v/>
      </c>
      <c r="G8" s="10">
        <f>IF(OR(D8="",E8=""),"",D8+E8)</f>
        <v/>
      </c>
      <c r="H8" s="9">
        <f>IF(OR(C8="",F8=""),"",C8+F8)</f>
        <v/>
      </c>
      <c r="I8" s="10">
        <f>IF(OR(A8="",B8=""),"",SUMIFS('Caminhões'!$C$5:$C$14,'Caminhões'!$A$5:$A$14,A8))</f>
        <v/>
      </c>
      <c r="J8" s="10">
        <f>IF(OR(G8="",I8="",N(I8)=0),"",G8-I8)</f>
        <v/>
      </c>
      <c r="K8" s="11">
        <f>IF(H8="","",H8-TODAY())</f>
        <v/>
      </c>
      <c r="L8" s="12">
        <f>IF(OR(A8="",B8=""),"",IF(AND(C8="",D8=""),"Sem registro",IF(OR(AND(J8&lt;&gt;"",N(J8)&lt;0),AND(K8&lt;&gt;"",N(K8)&lt;0)),"Vencida",IF(OR(AND(J8&lt;&gt;"",N(J8)&lt;=SUMIFS('Plano de manutenção'!$D$5:$D$34,'Plano de manutenção'!$A$5:$A$34,B8)),AND(K8&lt;&gt;"",N(K8)&lt;=SUMIFS('Plano de manutenção'!$E$5:$E$34,'Plano de manutenção'!$A$5:$A$34,B8))),"Perto","Em dia"))))</f>
        <v/>
      </c>
    </row>
    <row r="9">
      <c r="A9" s="8" t="inlineStr">
        <is>
          <t>Scania R450 (exemplo)</t>
        </is>
      </c>
      <c r="B9" s="8" t="inlineStr">
        <is>
          <t>Freios: lonas, pastilhas e fluido (inspeção)</t>
        </is>
      </c>
      <c r="C9" s="9">
        <f>IF(OR(A9="",B9=""),"",IF(_xlfn.MAXIFS('Histórico'!$A$5:$A$504,'Histórico'!$B$5:$B$504,A9,'Histórico'!$C$5:$C$504,B9)=0,"",_xlfn.MAXIFS('Histórico'!$A$5:$A$504,'Histórico'!$B$5:$B$504,A9,'Histórico'!$C$5:$C$504,B9)))</f>
        <v/>
      </c>
      <c r="D9" s="10">
        <f>IF(OR(A9="",B9=""),"",IF(_xlfn.MAXIFS('Histórico'!$D$5:$D$504,'Histórico'!$B$5:$B$504,A9,'Histórico'!$C$5:$C$504,B9)=0,"",_xlfn.MAXIFS('Histórico'!$D$5:$D$504,'Histórico'!$B$5:$B$504,A9,'Histórico'!$C$5:$C$504,B9)))</f>
        <v/>
      </c>
      <c r="E9" s="10">
        <f>IF(OR(A9="",B9=""),"",IF(SUMIFS('Plano de manutenção'!$B$5:$B$34,'Plano de manutenção'!$A$5:$A$34,B9)=0,"",SUMIFS('Plano de manutenção'!$B$5:$B$34,'Plano de manutenção'!$A$5:$A$34,B9)))</f>
        <v/>
      </c>
      <c r="F9" s="11">
        <f>IF(OR(A9="",B9=""),"",IF(SUMIFS('Plano de manutenção'!$C$5:$C$34,'Plano de manutenção'!$A$5:$A$34,B9)=0,"",SUMIFS('Plano de manutenção'!$C$5:$C$34,'Plano de manutenção'!$A$5:$A$34,B9)))</f>
        <v/>
      </c>
      <c r="G9" s="10">
        <f>IF(OR(D9="",E9=""),"",D9+E9)</f>
        <v/>
      </c>
      <c r="H9" s="9">
        <f>IF(OR(C9="",F9=""),"",C9+F9)</f>
        <v/>
      </c>
      <c r="I9" s="10">
        <f>IF(OR(A9="",B9=""),"",SUMIFS('Caminhões'!$C$5:$C$14,'Caminhões'!$A$5:$A$14,A9))</f>
        <v/>
      </c>
      <c r="J9" s="10">
        <f>IF(OR(G9="",I9="",N(I9)=0),"",G9-I9)</f>
        <v/>
      </c>
      <c r="K9" s="11">
        <f>IF(H9="","",H9-TODAY())</f>
        <v/>
      </c>
      <c r="L9" s="12">
        <f>IF(OR(A9="",B9=""),"",IF(AND(C9="",D9=""),"Sem registro",IF(OR(AND(J9&lt;&gt;"",N(J9)&lt;0),AND(K9&lt;&gt;"",N(K9)&lt;0)),"Vencida",IF(OR(AND(J9&lt;&gt;"",N(J9)&lt;=SUMIFS('Plano de manutenção'!$D$5:$D$34,'Plano de manutenção'!$A$5:$A$34,B9)),AND(K9&lt;&gt;"",N(K9)&lt;=SUMIFS('Plano de manutenção'!$E$5:$E$34,'Plano de manutenção'!$A$5:$A$34,B9))),"Perto","Em dia"))))</f>
        <v/>
      </c>
    </row>
    <row r="10">
      <c r="A10" s="8" t="inlineStr">
        <is>
          <t>Scania R450 (exemplo)</t>
        </is>
      </c>
      <c r="B10" s="8" t="inlineStr">
        <is>
          <t>Alinhamento e balanceamento</t>
        </is>
      </c>
      <c r="C10" s="9">
        <f>IF(OR(A10="",B10=""),"",IF(_xlfn.MAXIFS('Histórico'!$A$5:$A$504,'Histórico'!$B$5:$B$504,A10,'Histórico'!$C$5:$C$504,B10)=0,"",_xlfn.MAXIFS('Histórico'!$A$5:$A$504,'Histórico'!$B$5:$B$504,A10,'Histórico'!$C$5:$C$504,B10)))</f>
        <v/>
      </c>
      <c r="D10" s="10">
        <f>IF(OR(A10="",B10=""),"",IF(_xlfn.MAXIFS('Histórico'!$D$5:$D$504,'Histórico'!$B$5:$B$504,A10,'Histórico'!$C$5:$C$504,B10)=0,"",_xlfn.MAXIFS('Histórico'!$D$5:$D$504,'Histórico'!$B$5:$B$504,A10,'Histórico'!$C$5:$C$504,B10)))</f>
        <v/>
      </c>
      <c r="E10" s="10">
        <f>IF(OR(A10="",B10=""),"",IF(SUMIFS('Plano de manutenção'!$B$5:$B$34,'Plano de manutenção'!$A$5:$A$34,B10)=0,"",SUMIFS('Plano de manutenção'!$B$5:$B$34,'Plano de manutenção'!$A$5:$A$34,B10)))</f>
        <v/>
      </c>
      <c r="F10" s="11">
        <f>IF(OR(A10="",B10=""),"",IF(SUMIFS('Plano de manutenção'!$C$5:$C$34,'Plano de manutenção'!$A$5:$A$34,B10)=0,"",SUMIFS('Plano de manutenção'!$C$5:$C$34,'Plano de manutenção'!$A$5:$A$34,B10)))</f>
        <v/>
      </c>
      <c r="G10" s="10">
        <f>IF(OR(D10="",E10=""),"",D10+E10)</f>
        <v/>
      </c>
      <c r="H10" s="9">
        <f>IF(OR(C10="",F10=""),"",C10+F10)</f>
        <v/>
      </c>
      <c r="I10" s="10">
        <f>IF(OR(A10="",B10=""),"",SUMIFS('Caminhões'!$C$5:$C$14,'Caminhões'!$A$5:$A$14,A10))</f>
        <v/>
      </c>
      <c r="J10" s="10">
        <f>IF(OR(G10="",I10="",N(I10)=0),"",G10-I10)</f>
        <v/>
      </c>
      <c r="K10" s="11">
        <f>IF(H10="","",H10-TODAY())</f>
        <v/>
      </c>
      <c r="L10" s="12">
        <f>IF(OR(A10="",B10=""),"",IF(AND(C10="",D10=""),"Sem registro",IF(OR(AND(J10&lt;&gt;"",N(J10)&lt;0),AND(K10&lt;&gt;"",N(K10)&lt;0)),"Vencida",IF(OR(AND(J10&lt;&gt;"",N(J10)&lt;=SUMIFS('Plano de manutenção'!$D$5:$D$34,'Plano de manutenção'!$A$5:$A$34,B10)),AND(K10&lt;&gt;"",N(K10)&lt;=SUMIFS('Plano de manutenção'!$E$5:$E$34,'Plano de manutenção'!$A$5:$A$34,B10))),"Perto","Em dia"))))</f>
        <v/>
      </c>
    </row>
    <row r="11">
      <c r="A11" s="8" t="inlineStr">
        <is>
          <t>Scania R450 (exemplo)</t>
        </is>
      </c>
      <c r="B11" s="8" t="inlineStr">
        <is>
          <t>Calibragem dos pneus</t>
        </is>
      </c>
      <c r="C11" s="9">
        <f>IF(OR(A11="",B11=""),"",IF(_xlfn.MAXIFS('Histórico'!$A$5:$A$504,'Histórico'!$B$5:$B$504,A11,'Histórico'!$C$5:$C$504,B11)=0,"",_xlfn.MAXIFS('Histórico'!$A$5:$A$504,'Histórico'!$B$5:$B$504,A11,'Histórico'!$C$5:$C$504,B11)))</f>
        <v/>
      </c>
      <c r="D11" s="10">
        <f>IF(OR(A11="",B11=""),"",IF(_xlfn.MAXIFS('Histórico'!$D$5:$D$504,'Histórico'!$B$5:$B$504,A11,'Histórico'!$C$5:$C$504,B11)=0,"",_xlfn.MAXIFS('Histórico'!$D$5:$D$504,'Histórico'!$B$5:$B$504,A11,'Histórico'!$C$5:$C$504,B11)))</f>
        <v/>
      </c>
      <c r="E11" s="10">
        <f>IF(OR(A11="",B11=""),"",IF(SUMIFS('Plano de manutenção'!$B$5:$B$34,'Plano de manutenção'!$A$5:$A$34,B11)=0,"",SUMIFS('Plano de manutenção'!$B$5:$B$34,'Plano de manutenção'!$A$5:$A$34,B11)))</f>
        <v/>
      </c>
      <c r="F11" s="11">
        <f>IF(OR(A11="",B11=""),"",IF(SUMIFS('Plano de manutenção'!$C$5:$C$34,'Plano de manutenção'!$A$5:$A$34,B11)=0,"",SUMIFS('Plano de manutenção'!$C$5:$C$34,'Plano de manutenção'!$A$5:$A$34,B11)))</f>
        <v/>
      </c>
      <c r="G11" s="10">
        <f>IF(OR(D11="",E11=""),"",D11+E11)</f>
        <v/>
      </c>
      <c r="H11" s="9">
        <f>IF(OR(C11="",F11=""),"",C11+F11)</f>
        <v/>
      </c>
      <c r="I11" s="10">
        <f>IF(OR(A11="",B11=""),"",SUMIFS('Caminhões'!$C$5:$C$14,'Caminhões'!$A$5:$A$14,A11))</f>
        <v/>
      </c>
      <c r="J11" s="10">
        <f>IF(OR(G11="",I11="",N(I11)=0),"",G11-I11)</f>
        <v/>
      </c>
      <c r="K11" s="11">
        <f>IF(H11="","",H11-TODAY())</f>
        <v/>
      </c>
      <c r="L11" s="12">
        <f>IF(OR(A11="",B11=""),"",IF(AND(C11="",D11=""),"Sem registro",IF(OR(AND(J11&lt;&gt;"",N(J11)&lt;0),AND(K11&lt;&gt;"",N(K11)&lt;0)),"Vencida",IF(OR(AND(J11&lt;&gt;"",N(J11)&lt;=SUMIFS('Plano de manutenção'!$D$5:$D$34,'Plano de manutenção'!$A$5:$A$34,B11)),AND(K11&lt;&gt;"",N(K11)&lt;=SUMIFS('Plano de manutenção'!$E$5:$E$34,'Plano de manutenção'!$A$5:$A$34,B11))),"Perto","Em dia"))))</f>
        <v/>
      </c>
    </row>
    <row r="12">
      <c r="A12" s="8" t="n"/>
      <c r="B12" s="8" t="n"/>
      <c r="C12" s="9">
        <f>IF(OR(A12="",B12=""),"",IF(_xlfn.MAXIFS('Histórico'!$A$5:$A$504,'Histórico'!$B$5:$B$504,A12,'Histórico'!$C$5:$C$504,B12)=0,"",_xlfn.MAXIFS('Histórico'!$A$5:$A$504,'Histórico'!$B$5:$B$504,A12,'Histórico'!$C$5:$C$504,B12)))</f>
        <v/>
      </c>
      <c r="D12" s="10">
        <f>IF(OR(A12="",B12=""),"",IF(_xlfn.MAXIFS('Histórico'!$D$5:$D$504,'Histórico'!$B$5:$B$504,A12,'Histórico'!$C$5:$C$504,B12)=0,"",_xlfn.MAXIFS('Histórico'!$D$5:$D$504,'Histórico'!$B$5:$B$504,A12,'Histórico'!$C$5:$C$504,B12)))</f>
        <v/>
      </c>
      <c r="E12" s="10">
        <f>IF(OR(A12="",B12=""),"",IF(SUMIFS('Plano de manutenção'!$B$5:$B$34,'Plano de manutenção'!$A$5:$A$34,B12)=0,"",SUMIFS('Plano de manutenção'!$B$5:$B$34,'Plano de manutenção'!$A$5:$A$34,B12)))</f>
        <v/>
      </c>
      <c r="F12" s="11">
        <f>IF(OR(A12="",B12=""),"",IF(SUMIFS('Plano de manutenção'!$C$5:$C$34,'Plano de manutenção'!$A$5:$A$34,B12)=0,"",SUMIFS('Plano de manutenção'!$C$5:$C$34,'Plano de manutenção'!$A$5:$A$34,B12)))</f>
        <v/>
      </c>
      <c r="G12" s="10">
        <f>IF(OR(D12="",E12=""),"",D12+E12)</f>
        <v/>
      </c>
      <c r="H12" s="9">
        <f>IF(OR(C12="",F12=""),"",C12+F12)</f>
        <v/>
      </c>
      <c r="I12" s="10">
        <f>IF(OR(A12="",B12=""),"",SUMIFS('Caminhões'!$C$5:$C$14,'Caminhões'!$A$5:$A$14,A12))</f>
        <v/>
      </c>
      <c r="J12" s="10">
        <f>IF(OR(G12="",I12="",N(I12)=0),"",G12-I12)</f>
        <v/>
      </c>
      <c r="K12" s="11">
        <f>IF(H12="","",H12-TODAY())</f>
        <v/>
      </c>
      <c r="L12" s="12">
        <f>IF(OR(A12="",B12=""),"",IF(AND(C12="",D12=""),"Sem registro",IF(OR(AND(J12&lt;&gt;"",N(J12)&lt;0),AND(K12&lt;&gt;"",N(K12)&lt;0)),"Vencida",IF(OR(AND(J12&lt;&gt;"",N(J12)&lt;=SUMIFS('Plano de manutenção'!$D$5:$D$34,'Plano de manutenção'!$A$5:$A$34,B12)),AND(K12&lt;&gt;"",N(K12)&lt;=SUMIFS('Plano de manutenção'!$E$5:$E$34,'Plano de manutenção'!$A$5:$A$34,B12))),"Perto","Em dia"))))</f>
        <v/>
      </c>
    </row>
    <row r="13">
      <c r="A13" s="8" t="n"/>
      <c r="B13" s="8" t="n"/>
      <c r="C13" s="9">
        <f>IF(OR(A13="",B13=""),"",IF(_xlfn.MAXIFS('Histórico'!$A$5:$A$504,'Histórico'!$B$5:$B$504,A13,'Histórico'!$C$5:$C$504,B13)=0,"",_xlfn.MAXIFS('Histórico'!$A$5:$A$504,'Histórico'!$B$5:$B$504,A13,'Histórico'!$C$5:$C$504,B13)))</f>
        <v/>
      </c>
      <c r="D13" s="10">
        <f>IF(OR(A13="",B13=""),"",IF(_xlfn.MAXIFS('Histórico'!$D$5:$D$504,'Histórico'!$B$5:$B$504,A13,'Histórico'!$C$5:$C$504,B13)=0,"",_xlfn.MAXIFS('Histórico'!$D$5:$D$504,'Histórico'!$B$5:$B$504,A13,'Histórico'!$C$5:$C$504,B13)))</f>
        <v/>
      </c>
      <c r="E13" s="10">
        <f>IF(OR(A13="",B13=""),"",IF(SUMIFS('Plano de manutenção'!$B$5:$B$34,'Plano de manutenção'!$A$5:$A$34,B13)=0,"",SUMIFS('Plano de manutenção'!$B$5:$B$34,'Plano de manutenção'!$A$5:$A$34,B13)))</f>
        <v/>
      </c>
      <c r="F13" s="11">
        <f>IF(OR(A13="",B13=""),"",IF(SUMIFS('Plano de manutenção'!$C$5:$C$34,'Plano de manutenção'!$A$5:$A$34,B13)=0,"",SUMIFS('Plano de manutenção'!$C$5:$C$34,'Plano de manutenção'!$A$5:$A$34,B13)))</f>
        <v/>
      </c>
      <c r="G13" s="10">
        <f>IF(OR(D13="",E13=""),"",D13+E13)</f>
        <v/>
      </c>
      <c r="H13" s="9">
        <f>IF(OR(C13="",F13=""),"",C13+F13)</f>
        <v/>
      </c>
      <c r="I13" s="10">
        <f>IF(OR(A13="",B13=""),"",SUMIFS('Caminhões'!$C$5:$C$14,'Caminhões'!$A$5:$A$14,A13))</f>
        <v/>
      </c>
      <c r="J13" s="10">
        <f>IF(OR(G13="",I13="",N(I13)=0),"",G13-I13)</f>
        <v/>
      </c>
      <c r="K13" s="11">
        <f>IF(H13="","",H13-TODAY())</f>
        <v/>
      </c>
      <c r="L13" s="12">
        <f>IF(OR(A13="",B13=""),"",IF(AND(C13="",D13=""),"Sem registro",IF(OR(AND(J13&lt;&gt;"",N(J13)&lt;0),AND(K13&lt;&gt;"",N(K13)&lt;0)),"Vencida",IF(OR(AND(J13&lt;&gt;"",N(J13)&lt;=SUMIFS('Plano de manutenção'!$D$5:$D$34,'Plano de manutenção'!$A$5:$A$34,B13)),AND(K13&lt;&gt;"",N(K13)&lt;=SUMIFS('Plano de manutenção'!$E$5:$E$34,'Plano de manutenção'!$A$5:$A$34,B13))),"Perto","Em dia"))))</f>
        <v/>
      </c>
    </row>
    <row r="14">
      <c r="A14" s="8" t="n"/>
      <c r="B14" s="8" t="n"/>
      <c r="C14" s="9">
        <f>IF(OR(A14="",B14=""),"",IF(_xlfn.MAXIFS('Histórico'!$A$5:$A$504,'Histórico'!$B$5:$B$504,A14,'Histórico'!$C$5:$C$504,B14)=0,"",_xlfn.MAXIFS('Histórico'!$A$5:$A$504,'Histórico'!$B$5:$B$504,A14,'Histórico'!$C$5:$C$504,B14)))</f>
        <v/>
      </c>
      <c r="D14" s="10">
        <f>IF(OR(A14="",B14=""),"",IF(_xlfn.MAXIFS('Histórico'!$D$5:$D$504,'Histórico'!$B$5:$B$504,A14,'Histórico'!$C$5:$C$504,B14)=0,"",_xlfn.MAXIFS('Histórico'!$D$5:$D$504,'Histórico'!$B$5:$B$504,A14,'Histórico'!$C$5:$C$504,B14)))</f>
        <v/>
      </c>
      <c r="E14" s="10">
        <f>IF(OR(A14="",B14=""),"",IF(SUMIFS('Plano de manutenção'!$B$5:$B$34,'Plano de manutenção'!$A$5:$A$34,B14)=0,"",SUMIFS('Plano de manutenção'!$B$5:$B$34,'Plano de manutenção'!$A$5:$A$34,B14)))</f>
        <v/>
      </c>
      <c r="F14" s="11">
        <f>IF(OR(A14="",B14=""),"",IF(SUMIFS('Plano de manutenção'!$C$5:$C$34,'Plano de manutenção'!$A$5:$A$34,B14)=0,"",SUMIFS('Plano de manutenção'!$C$5:$C$34,'Plano de manutenção'!$A$5:$A$34,B14)))</f>
        <v/>
      </c>
      <c r="G14" s="10">
        <f>IF(OR(D14="",E14=""),"",D14+E14)</f>
        <v/>
      </c>
      <c r="H14" s="9">
        <f>IF(OR(C14="",F14=""),"",C14+F14)</f>
        <v/>
      </c>
      <c r="I14" s="10">
        <f>IF(OR(A14="",B14=""),"",SUMIFS('Caminhões'!$C$5:$C$14,'Caminhões'!$A$5:$A$14,A14))</f>
        <v/>
      </c>
      <c r="J14" s="10">
        <f>IF(OR(G14="",I14="",N(I14)=0),"",G14-I14)</f>
        <v/>
      </c>
      <c r="K14" s="11">
        <f>IF(H14="","",H14-TODAY())</f>
        <v/>
      </c>
      <c r="L14" s="12">
        <f>IF(OR(A14="",B14=""),"",IF(AND(C14="",D14=""),"Sem registro",IF(OR(AND(J14&lt;&gt;"",N(J14)&lt;0),AND(K14&lt;&gt;"",N(K14)&lt;0)),"Vencida",IF(OR(AND(J14&lt;&gt;"",N(J14)&lt;=SUMIFS('Plano de manutenção'!$D$5:$D$34,'Plano de manutenção'!$A$5:$A$34,B14)),AND(K14&lt;&gt;"",N(K14)&lt;=SUMIFS('Plano de manutenção'!$E$5:$E$34,'Plano de manutenção'!$A$5:$A$34,B14))),"Perto","Em dia"))))</f>
        <v/>
      </c>
    </row>
    <row r="15">
      <c r="A15" s="8" t="n"/>
      <c r="B15" s="8" t="n"/>
      <c r="C15" s="9">
        <f>IF(OR(A15="",B15=""),"",IF(_xlfn.MAXIFS('Histórico'!$A$5:$A$504,'Histórico'!$B$5:$B$504,A15,'Histórico'!$C$5:$C$504,B15)=0,"",_xlfn.MAXIFS('Histórico'!$A$5:$A$504,'Histórico'!$B$5:$B$504,A15,'Histórico'!$C$5:$C$504,B15)))</f>
        <v/>
      </c>
      <c r="D15" s="10">
        <f>IF(OR(A15="",B15=""),"",IF(_xlfn.MAXIFS('Histórico'!$D$5:$D$504,'Histórico'!$B$5:$B$504,A15,'Histórico'!$C$5:$C$504,B15)=0,"",_xlfn.MAXIFS('Histórico'!$D$5:$D$504,'Histórico'!$B$5:$B$504,A15,'Histórico'!$C$5:$C$504,B15)))</f>
        <v/>
      </c>
      <c r="E15" s="10">
        <f>IF(OR(A15="",B15=""),"",IF(SUMIFS('Plano de manutenção'!$B$5:$B$34,'Plano de manutenção'!$A$5:$A$34,B15)=0,"",SUMIFS('Plano de manutenção'!$B$5:$B$34,'Plano de manutenção'!$A$5:$A$34,B15)))</f>
        <v/>
      </c>
      <c r="F15" s="11">
        <f>IF(OR(A15="",B15=""),"",IF(SUMIFS('Plano de manutenção'!$C$5:$C$34,'Plano de manutenção'!$A$5:$A$34,B15)=0,"",SUMIFS('Plano de manutenção'!$C$5:$C$34,'Plano de manutenção'!$A$5:$A$34,B15)))</f>
        <v/>
      </c>
      <c r="G15" s="10">
        <f>IF(OR(D15="",E15=""),"",D15+E15)</f>
        <v/>
      </c>
      <c r="H15" s="9">
        <f>IF(OR(C15="",F15=""),"",C15+F15)</f>
        <v/>
      </c>
      <c r="I15" s="10">
        <f>IF(OR(A15="",B15=""),"",SUMIFS('Caminhões'!$C$5:$C$14,'Caminhões'!$A$5:$A$14,A15))</f>
        <v/>
      </c>
      <c r="J15" s="10">
        <f>IF(OR(G15="",I15="",N(I15)=0),"",G15-I15)</f>
        <v/>
      </c>
      <c r="K15" s="11">
        <f>IF(H15="","",H15-TODAY())</f>
        <v/>
      </c>
      <c r="L15" s="12">
        <f>IF(OR(A15="",B15=""),"",IF(AND(C15="",D15=""),"Sem registro",IF(OR(AND(J15&lt;&gt;"",N(J15)&lt;0),AND(K15&lt;&gt;"",N(K15)&lt;0)),"Vencida",IF(OR(AND(J15&lt;&gt;"",N(J15)&lt;=SUMIFS('Plano de manutenção'!$D$5:$D$34,'Plano de manutenção'!$A$5:$A$34,B15)),AND(K15&lt;&gt;"",N(K15)&lt;=SUMIFS('Plano de manutenção'!$E$5:$E$34,'Plano de manutenção'!$A$5:$A$34,B15))),"Perto","Em dia"))))</f>
        <v/>
      </c>
    </row>
    <row r="16">
      <c r="A16" s="8" t="n"/>
      <c r="B16" s="8" t="n"/>
      <c r="C16" s="9">
        <f>IF(OR(A16="",B16=""),"",IF(_xlfn.MAXIFS('Histórico'!$A$5:$A$504,'Histórico'!$B$5:$B$504,A16,'Histórico'!$C$5:$C$504,B16)=0,"",_xlfn.MAXIFS('Histórico'!$A$5:$A$504,'Histórico'!$B$5:$B$504,A16,'Histórico'!$C$5:$C$504,B16)))</f>
        <v/>
      </c>
      <c r="D16" s="10">
        <f>IF(OR(A16="",B16=""),"",IF(_xlfn.MAXIFS('Histórico'!$D$5:$D$504,'Histórico'!$B$5:$B$504,A16,'Histórico'!$C$5:$C$504,B16)=0,"",_xlfn.MAXIFS('Histórico'!$D$5:$D$504,'Histórico'!$B$5:$B$504,A16,'Histórico'!$C$5:$C$504,B16)))</f>
        <v/>
      </c>
      <c r="E16" s="10">
        <f>IF(OR(A16="",B16=""),"",IF(SUMIFS('Plano de manutenção'!$B$5:$B$34,'Plano de manutenção'!$A$5:$A$34,B16)=0,"",SUMIFS('Plano de manutenção'!$B$5:$B$34,'Plano de manutenção'!$A$5:$A$34,B16)))</f>
        <v/>
      </c>
      <c r="F16" s="11">
        <f>IF(OR(A16="",B16=""),"",IF(SUMIFS('Plano de manutenção'!$C$5:$C$34,'Plano de manutenção'!$A$5:$A$34,B16)=0,"",SUMIFS('Plano de manutenção'!$C$5:$C$34,'Plano de manutenção'!$A$5:$A$34,B16)))</f>
        <v/>
      </c>
      <c r="G16" s="10">
        <f>IF(OR(D16="",E16=""),"",D16+E16)</f>
        <v/>
      </c>
      <c r="H16" s="9">
        <f>IF(OR(C16="",F16=""),"",C16+F16)</f>
        <v/>
      </c>
      <c r="I16" s="10">
        <f>IF(OR(A16="",B16=""),"",SUMIFS('Caminhões'!$C$5:$C$14,'Caminhões'!$A$5:$A$14,A16))</f>
        <v/>
      </c>
      <c r="J16" s="10">
        <f>IF(OR(G16="",I16="",N(I16)=0),"",G16-I16)</f>
        <v/>
      </c>
      <c r="K16" s="11">
        <f>IF(H16="","",H16-TODAY())</f>
        <v/>
      </c>
      <c r="L16" s="12">
        <f>IF(OR(A16="",B16=""),"",IF(AND(C16="",D16=""),"Sem registro",IF(OR(AND(J16&lt;&gt;"",N(J16)&lt;0),AND(K16&lt;&gt;"",N(K16)&lt;0)),"Vencida",IF(OR(AND(J16&lt;&gt;"",N(J16)&lt;=SUMIFS('Plano de manutenção'!$D$5:$D$34,'Plano de manutenção'!$A$5:$A$34,B16)),AND(K16&lt;&gt;"",N(K16)&lt;=SUMIFS('Plano de manutenção'!$E$5:$E$34,'Plano de manutenção'!$A$5:$A$34,B16))),"Perto","Em dia"))))</f>
        <v/>
      </c>
    </row>
    <row r="17">
      <c r="A17" s="8" t="n"/>
      <c r="B17" s="8" t="n"/>
      <c r="C17" s="9">
        <f>IF(OR(A17="",B17=""),"",IF(_xlfn.MAXIFS('Histórico'!$A$5:$A$504,'Histórico'!$B$5:$B$504,A17,'Histórico'!$C$5:$C$504,B17)=0,"",_xlfn.MAXIFS('Histórico'!$A$5:$A$504,'Histórico'!$B$5:$B$504,A17,'Histórico'!$C$5:$C$504,B17)))</f>
        <v/>
      </c>
      <c r="D17" s="10">
        <f>IF(OR(A17="",B17=""),"",IF(_xlfn.MAXIFS('Histórico'!$D$5:$D$504,'Histórico'!$B$5:$B$504,A17,'Histórico'!$C$5:$C$504,B17)=0,"",_xlfn.MAXIFS('Histórico'!$D$5:$D$504,'Histórico'!$B$5:$B$504,A17,'Histórico'!$C$5:$C$504,B17)))</f>
        <v/>
      </c>
      <c r="E17" s="10">
        <f>IF(OR(A17="",B17=""),"",IF(SUMIFS('Plano de manutenção'!$B$5:$B$34,'Plano de manutenção'!$A$5:$A$34,B17)=0,"",SUMIFS('Plano de manutenção'!$B$5:$B$34,'Plano de manutenção'!$A$5:$A$34,B17)))</f>
        <v/>
      </c>
      <c r="F17" s="11">
        <f>IF(OR(A17="",B17=""),"",IF(SUMIFS('Plano de manutenção'!$C$5:$C$34,'Plano de manutenção'!$A$5:$A$34,B17)=0,"",SUMIFS('Plano de manutenção'!$C$5:$C$34,'Plano de manutenção'!$A$5:$A$34,B17)))</f>
        <v/>
      </c>
      <c r="G17" s="10">
        <f>IF(OR(D17="",E17=""),"",D17+E17)</f>
        <v/>
      </c>
      <c r="H17" s="9">
        <f>IF(OR(C17="",F17=""),"",C17+F17)</f>
        <v/>
      </c>
      <c r="I17" s="10">
        <f>IF(OR(A17="",B17=""),"",SUMIFS('Caminhões'!$C$5:$C$14,'Caminhões'!$A$5:$A$14,A17))</f>
        <v/>
      </c>
      <c r="J17" s="10">
        <f>IF(OR(G17="",I17="",N(I17)=0),"",G17-I17)</f>
        <v/>
      </c>
      <c r="K17" s="11">
        <f>IF(H17="","",H17-TODAY())</f>
        <v/>
      </c>
      <c r="L17" s="12">
        <f>IF(OR(A17="",B17=""),"",IF(AND(C17="",D17=""),"Sem registro",IF(OR(AND(J17&lt;&gt;"",N(J17)&lt;0),AND(K17&lt;&gt;"",N(K17)&lt;0)),"Vencida",IF(OR(AND(J17&lt;&gt;"",N(J17)&lt;=SUMIFS('Plano de manutenção'!$D$5:$D$34,'Plano de manutenção'!$A$5:$A$34,B17)),AND(K17&lt;&gt;"",N(K17)&lt;=SUMIFS('Plano de manutenção'!$E$5:$E$34,'Plano de manutenção'!$A$5:$A$34,B17))),"Perto","Em dia"))))</f>
        <v/>
      </c>
    </row>
    <row r="18">
      <c r="A18" s="8" t="n"/>
      <c r="B18" s="8" t="n"/>
      <c r="C18" s="9">
        <f>IF(OR(A18="",B18=""),"",IF(_xlfn.MAXIFS('Histórico'!$A$5:$A$504,'Histórico'!$B$5:$B$504,A18,'Histórico'!$C$5:$C$504,B18)=0,"",_xlfn.MAXIFS('Histórico'!$A$5:$A$504,'Histórico'!$B$5:$B$504,A18,'Histórico'!$C$5:$C$504,B18)))</f>
        <v/>
      </c>
      <c r="D18" s="10">
        <f>IF(OR(A18="",B18=""),"",IF(_xlfn.MAXIFS('Histórico'!$D$5:$D$504,'Histórico'!$B$5:$B$504,A18,'Histórico'!$C$5:$C$504,B18)=0,"",_xlfn.MAXIFS('Histórico'!$D$5:$D$504,'Histórico'!$B$5:$B$504,A18,'Histórico'!$C$5:$C$504,B18)))</f>
        <v/>
      </c>
      <c r="E18" s="10">
        <f>IF(OR(A18="",B18=""),"",IF(SUMIFS('Plano de manutenção'!$B$5:$B$34,'Plano de manutenção'!$A$5:$A$34,B18)=0,"",SUMIFS('Plano de manutenção'!$B$5:$B$34,'Plano de manutenção'!$A$5:$A$34,B18)))</f>
        <v/>
      </c>
      <c r="F18" s="11">
        <f>IF(OR(A18="",B18=""),"",IF(SUMIFS('Plano de manutenção'!$C$5:$C$34,'Plano de manutenção'!$A$5:$A$34,B18)=0,"",SUMIFS('Plano de manutenção'!$C$5:$C$34,'Plano de manutenção'!$A$5:$A$34,B18)))</f>
        <v/>
      </c>
      <c r="G18" s="10">
        <f>IF(OR(D18="",E18=""),"",D18+E18)</f>
        <v/>
      </c>
      <c r="H18" s="9">
        <f>IF(OR(C18="",F18=""),"",C18+F18)</f>
        <v/>
      </c>
      <c r="I18" s="10">
        <f>IF(OR(A18="",B18=""),"",SUMIFS('Caminhões'!$C$5:$C$14,'Caminhões'!$A$5:$A$14,A18))</f>
        <v/>
      </c>
      <c r="J18" s="10">
        <f>IF(OR(G18="",I18="",N(I18)=0),"",G18-I18)</f>
        <v/>
      </c>
      <c r="K18" s="11">
        <f>IF(H18="","",H18-TODAY())</f>
        <v/>
      </c>
      <c r="L18" s="12">
        <f>IF(OR(A18="",B18=""),"",IF(AND(C18="",D18=""),"Sem registro",IF(OR(AND(J18&lt;&gt;"",N(J18)&lt;0),AND(K18&lt;&gt;"",N(K18)&lt;0)),"Vencida",IF(OR(AND(J18&lt;&gt;"",N(J18)&lt;=SUMIFS('Plano de manutenção'!$D$5:$D$34,'Plano de manutenção'!$A$5:$A$34,B18)),AND(K18&lt;&gt;"",N(K18)&lt;=SUMIFS('Plano de manutenção'!$E$5:$E$34,'Plano de manutenção'!$A$5:$A$34,B18))),"Perto","Em dia"))))</f>
        <v/>
      </c>
    </row>
    <row r="19">
      <c r="A19" s="8" t="n"/>
      <c r="B19" s="8" t="n"/>
      <c r="C19" s="9">
        <f>IF(OR(A19="",B19=""),"",IF(_xlfn.MAXIFS('Histórico'!$A$5:$A$504,'Histórico'!$B$5:$B$504,A19,'Histórico'!$C$5:$C$504,B19)=0,"",_xlfn.MAXIFS('Histórico'!$A$5:$A$504,'Histórico'!$B$5:$B$504,A19,'Histórico'!$C$5:$C$504,B19)))</f>
        <v/>
      </c>
      <c r="D19" s="10">
        <f>IF(OR(A19="",B19=""),"",IF(_xlfn.MAXIFS('Histórico'!$D$5:$D$504,'Histórico'!$B$5:$B$504,A19,'Histórico'!$C$5:$C$504,B19)=0,"",_xlfn.MAXIFS('Histórico'!$D$5:$D$504,'Histórico'!$B$5:$B$504,A19,'Histórico'!$C$5:$C$504,B19)))</f>
        <v/>
      </c>
      <c r="E19" s="10">
        <f>IF(OR(A19="",B19=""),"",IF(SUMIFS('Plano de manutenção'!$B$5:$B$34,'Plano de manutenção'!$A$5:$A$34,B19)=0,"",SUMIFS('Plano de manutenção'!$B$5:$B$34,'Plano de manutenção'!$A$5:$A$34,B19)))</f>
        <v/>
      </c>
      <c r="F19" s="11">
        <f>IF(OR(A19="",B19=""),"",IF(SUMIFS('Plano de manutenção'!$C$5:$C$34,'Plano de manutenção'!$A$5:$A$34,B19)=0,"",SUMIFS('Plano de manutenção'!$C$5:$C$34,'Plano de manutenção'!$A$5:$A$34,B19)))</f>
        <v/>
      </c>
      <c r="G19" s="10">
        <f>IF(OR(D19="",E19=""),"",D19+E19)</f>
        <v/>
      </c>
      <c r="H19" s="9">
        <f>IF(OR(C19="",F19=""),"",C19+F19)</f>
        <v/>
      </c>
      <c r="I19" s="10">
        <f>IF(OR(A19="",B19=""),"",SUMIFS('Caminhões'!$C$5:$C$14,'Caminhões'!$A$5:$A$14,A19))</f>
        <v/>
      </c>
      <c r="J19" s="10">
        <f>IF(OR(G19="",I19="",N(I19)=0),"",G19-I19)</f>
        <v/>
      </c>
      <c r="K19" s="11">
        <f>IF(H19="","",H19-TODAY())</f>
        <v/>
      </c>
      <c r="L19" s="12">
        <f>IF(OR(A19="",B19=""),"",IF(AND(C19="",D19=""),"Sem registro",IF(OR(AND(J19&lt;&gt;"",N(J19)&lt;0),AND(K19&lt;&gt;"",N(K19)&lt;0)),"Vencida",IF(OR(AND(J19&lt;&gt;"",N(J19)&lt;=SUMIFS('Plano de manutenção'!$D$5:$D$34,'Plano de manutenção'!$A$5:$A$34,B19)),AND(K19&lt;&gt;"",N(K19)&lt;=SUMIFS('Plano de manutenção'!$E$5:$E$34,'Plano de manutenção'!$A$5:$A$34,B19))),"Perto","Em dia"))))</f>
        <v/>
      </c>
    </row>
    <row r="20">
      <c r="A20" s="8" t="n"/>
      <c r="B20" s="8" t="n"/>
      <c r="C20" s="9">
        <f>IF(OR(A20="",B20=""),"",IF(_xlfn.MAXIFS('Histórico'!$A$5:$A$504,'Histórico'!$B$5:$B$504,A20,'Histórico'!$C$5:$C$504,B20)=0,"",_xlfn.MAXIFS('Histórico'!$A$5:$A$504,'Histórico'!$B$5:$B$504,A20,'Histórico'!$C$5:$C$504,B20)))</f>
        <v/>
      </c>
      <c r="D20" s="10">
        <f>IF(OR(A20="",B20=""),"",IF(_xlfn.MAXIFS('Histórico'!$D$5:$D$504,'Histórico'!$B$5:$B$504,A20,'Histórico'!$C$5:$C$504,B20)=0,"",_xlfn.MAXIFS('Histórico'!$D$5:$D$504,'Histórico'!$B$5:$B$504,A20,'Histórico'!$C$5:$C$504,B20)))</f>
        <v/>
      </c>
      <c r="E20" s="10">
        <f>IF(OR(A20="",B20=""),"",IF(SUMIFS('Plano de manutenção'!$B$5:$B$34,'Plano de manutenção'!$A$5:$A$34,B20)=0,"",SUMIFS('Plano de manutenção'!$B$5:$B$34,'Plano de manutenção'!$A$5:$A$34,B20)))</f>
        <v/>
      </c>
      <c r="F20" s="11">
        <f>IF(OR(A20="",B20=""),"",IF(SUMIFS('Plano de manutenção'!$C$5:$C$34,'Plano de manutenção'!$A$5:$A$34,B20)=0,"",SUMIFS('Plano de manutenção'!$C$5:$C$34,'Plano de manutenção'!$A$5:$A$34,B20)))</f>
        <v/>
      </c>
      <c r="G20" s="10">
        <f>IF(OR(D20="",E20=""),"",D20+E20)</f>
        <v/>
      </c>
      <c r="H20" s="9">
        <f>IF(OR(C20="",F20=""),"",C20+F20)</f>
        <v/>
      </c>
      <c r="I20" s="10">
        <f>IF(OR(A20="",B20=""),"",SUMIFS('Caminhões'!$C$5:$C$14,'Caminhões'!$A$5:$A$14,A20))</f>
        <v/>
      </c>
      <c r="J20" s="10">
        <f>IF(OR(G20="",I20="",N(I20)=0),"",G20-I20)</f>
        <v/>
      </c>
      <c r="K20" s="11">
        <f>IF(H20="","",H20-TODAY())</f>
        <v/>
      </c>
      <c r="L20" s="12">
        <f>IF(OR(A20="",B20=""),"",IF(AND(C20="",D20=""),"Sem registro",IF(OR(AND(J20&lt;&gt;"",N(J20)&lt;0),AND(K20&lt;&gt;"",N(K20)&lt;0)),"Vencida",IF(OR(AND(J20&lt;&gt;"",N(J20)&lt;=SUMIFS('Plano de manutenção'!$D$5:$D$34,'Plano de manutenção'!$A$5:$A$34,B20)),AND(K20&lt;&gt;"",N(K20)&lt;=SUMIFS('Plano de manutenção'!$E$5:$E$34,'Plano de manutenção'!$A$5:$A$34,B20))),"Perto","Em dia"))))</f>
        <v/>
      </c>
    </row>
    <row r="21">
      <c r="A21" s="8" t="n"/>
      <c r="B21" s="8" t="n"/>
      <c r="C21" s="9">
        <f>IF(OR(A21="",B21=""),"",IF(_xlfn.MAXIFS('Histórico'!$A$5:$A$504,'Histórico'!$B$5:$B$504,A21,'Histórico'!$C$5:$C$504,B21)=0,"",_xlfn.MAXIFS('Histórico'!$A$5:$A$504,'Histórico'!$B$5:$B$504,A21,'Histórico'!$C$5:$C$504,B21)))</f>
        <v/>
      </c>
      <c r="D21" s="10">
        <f>IF(OR(A21="",B21=""),"",IF(_xlfn.MAXIFS('Histórico'!$D$5:$D$504,'Histórico'!$B$5:$B$504,A21,'Histórico'!$C$5:$C$504,B21)=0,"",_xlfn.MAXIFS('Histórico'!$D$5:$D$504,'Histórico'!$B$5:$B$504,A21,'Histórico'!$C$5:$C$504,B21)))</f>
        <v/>
      </c>
      <c r="E21" s="10">
        <f>IF(OR(A21="",B21=""),"",IF(SUMIFS('Plano de manutenção'!$B$5:$B$34,'Plano de manutenção'!$A$5:$A$34,B21)=0,"",SUMIFS('Plano de manutenção'!$B$5:$B$34,'Plano de manutenção'!$A$5:$A$34,B21)))</f>
        <v/>
      </c>
      <c r="F21" s="11">
        <f>IF(OR(A21="",B21=""),"",IF(SUMIFS('Plano de manutenção'!$C$5:$C$34,'Plano de manutenção'!$A$5:$A$34,B21)=0,"",SUMIFS('Plano de manutenção'!$C$5:$C$34,'Plano de manutenção'!$A$5:$A$34,B21)))</f>
        <v/>
      </c>
      <c r="G21" s="10">
        <f>IF(OR(D21="",E21=""),"",D21+E21)</f>
        <v/>
      </c>
      <c r="H21" s="9">
        <f>IF(OR(C21="",F21=""),"",C21+F21)</f>
        <v/>
      </c>
      <c r="I21" s="10">
        <f>IF(OR(A21="",B21=""),"",SUMIFS('Caminhões'!$C$5:$C$14,'Caminhões'!$A$5:$A$14,A21))</f>
        <v/>
      </c>
      <c r="J21" s="10">
        <f>IF(OR(G21="",I21="",N(I21)=0),"",G21-I21)</f>
        <v/>
      </c>
      <c r="K21" s="11">
        <f>IF(H21="","",H21-TODAY())</f>
        <v/>
      </c>
      <c r="L21" s="12">
        <f>IF(OR(A21="",B21=""),"",IF(AND(C21="",D21=""),"Sem registro",IF(OR(AND(J21&lt;&gt;"",N(J21)&lt;0),AND(K21&lt;&gt;"",N(K21)&lt;0)),"Vencida",IF(OR(AND(J21&lt;&gt;"",N(J21)&lt;=SUMIFS('Plano de manutenção'!$D$5:$D$34,'Plano de manutenção'!$A$5:$A$34,B21)),AND(K21&lt;&gt;"",N(K21)&lt;=SUMIFS('Plano de manutenção'!$E$5:$E$34,'Plano de manutenção'!$A$5:$A$34,B21))),"Perto","Em dia"))))</f>
        <v/>
      </c>
    </row>
    <row r="22">
      <c r="A22" s="8" t="n"/>
      <c r="B22" s="8" t="n"/>
      <c r="C22" s="9">
        <f>IF(OR(A22="",B22=""),"",IF(_xlfn.MAXIFS('Histórico'!$A$5:$A$504,'Histórico'!$B$5:$B$504,A22,'Histórico'!$C$5:$C$504,B22)=0,"",_xlfn.MAXIFS('Histórico'!$A$5:$A$504,'Histórico'!$B$5:$B$504,A22,'Histórico'!$C$5:$C$504,B22)))</f>
        <v/>
      </c>
      <c r="D22" s="10">
        <f>IF(OR(A22="",B22=""),"",IF(_xlfn.MAXIFS('Histórico'!$D$5:$D$504,'Histórico'!$B$5:$B$504,A22,'Histórico'!$C$5:$C$504,B22)=0,"",_xlfn.MAXIFS('Histórico'!$D$5:$D$504,'Histórico'!$B$5:$B$504,A22,'Histórico'!$C$5:$C$504,B22)))</f>
        <v/>
      </c>
      <c r="E22" s="10">
        <f>IF(OR(A22="",B22=""),"",IF(SUMIFS('Plano de manutenção'!$B$5:$B$34,'Plano de manutenção'!$A$5:$A$34,B22)=0,"",SUMIFS('Plano de manutenção'!$B$5:$B$34,'Plano de manutenção'!$A$5:$A$34,B22)))</f>
        <v/>
      </c>
      <c r="F22" s="11">
        <f>IF(OR(A22="",B22=""),"",IF(SUMIFS('Plano de manutenção'!$C$5:$C$34,'Plano de manutenção'!$A$5:$A$34,B22)=0,"",SUMIFS('Plano de manutenção'!$C$5:$C$34,'Plano de manutenção'!$A$5:$A$34,B22)))</f>
        <v/>
      </c>
      <c r="G22" s="10">
        <f>IF(OR(D22="",E22=""),"",D22+E22)</f>
        <v/>
      </c>
      <c r="H22" s="9">
        <f>IF(OR(C22="",F22=""),"",C22+F22)</f>
        <v/>
      </c>
      <c r="I22" s="10">
        <f>IF(OR(A22="",B22=""),"",SUMIFS('Caminhões'!$C$5:$C$14,'Caminhões'!$A$5:$A$14,A22))</f>
        <v/>
      </c>
      <c r="J22" s="10">
        <f>IF(OR(G22="",I22="",N(I22)=0),"",G22-I22)</f>
        <v/>
      </c>
      <c r="K22" s="11">
        <f>IF(H22="","",H22-TODAY())</f>
        <v/>
      </c>
      <c r="L22" s="12">
        <f>IF(OR(A22="",B22=""),"",IF(AND(C22="",D22=""),"Sem registro",IF(OR(AND(J22&lt;&gt;"",N(J22)&lt;0),AND(K22&lt;&gt;"",N(K22)&lt;0)),"Vencida",IF(OR(AND(J22&lt;&gt;"",N(J22)&lt;=SUMIFS('Plano de manutenção'!$D$5:$D$34,'Plano de manutenção'!$A$5:$A$34,B22)),AND(K22&lt;&gt;"",N(K22)&lt;=SUMIFS('Plano de manutenção'!$E$5:$E$34,'Plano de manutenção'!$A$5:$A$34,B22))),"Perto","Em dia"))))</f>
        <v/>
      </c>
    </row>
    <row r="23">
      <c r="A23" s="8" t="n"/>
      <c r="B23" s="8" t="n"/>
      <c r="C23" s="9">
        <f>IF(OR(A23="",B23=""),"",IF(_xlfn.MAXIFS('Histórico'!$A$5:$A$504,'Histórico'!$B$5:$B$504,A23,'Histórico'!$C$5:$C$504,B23)=0,"",_xlfn.MAXIFS('Histórico'!$A$5:$A$504,'Histórico'!$B$5:$B$504,A23,'Histórico'!$C$5:$C$504,B23)))</f>
        <v/>
      </c>
      <c r="D23" s="10">
        <f>IF(OR(A23="",B23=""),"",IF(_xlfn.MAXIFS('Histórico'!$D$5:$D$504,'Histórico'!$B$5:$B$504,A23,'Histórico'!$C$5:$C$504,B23)=0,"",_xlfn.MAXIFS('Histórico'!$D$5:$D$504,'Histórico'!$B$5:$B$504,A23,'Histórico'!$C$5:$C$504,B23)))</f>
        <v/>
      </c>
      <c r="E23" s="10">
        <f>IF(OR(A23="",B23=""),"",IF(SUMIFS('Plano de manutenção'!$B$5:$B$34,'Plano de manutenção'!$A$5:$A$34,B23)=0,"",SUMIFS('Plano de manutenção'!$B$5:$B$34,'Plano de manutenção'!$A$5:$A$34,B23)))</f>
        <v/>
      </c>
      <c r="F23" s="11">
        <f>IF(OR(A23="",B23=""),"",IF(SUMIFS('Plano de manutenção'!$C$5:$C$34,'Plano de manutenção'!$A$5:$A$34,B23)=0,"",SUMIFS('Plano de manutenção'!$C$5:$C$34,'Plano de manutenção'!$A$5:$A$34,B23)))</f>
        <v/>
      </c>
      <c r="G23" s="10">
        <f>IF(OR(D23="",E23=""),"",D23+E23)</f>
        <v/>
      </c>
      <c r="H23" s="9">
        <f>IF(OR(C23="",F23=""),"",C23+F23)</f>
        <v/>
      </c>
      <c r="I23" s="10">
        <f>IF(OR(A23="",B23=""),"",SUMIFS('Caminhões'!$C$5:$C$14,'Caminhões'!$A$5:$A$14,A23))</f>
        <v/>
      </c>
      <c r="J23" s="10">
        <f>IF(OR(G23="",I23="",N(I23)=0),"",G23-I23)</f>
        <v/>
      </c>
      <c r="K23" s="11">
        <f>IF(H23="","",H23-TODAY())</f>
        <v/>
      </c>
      <c r="L23" s="12">
        <f>IF(OR(A23="",B23=""),"",IF(AND(C23="",D23=""),"Sem registro",IF(OR(AND(J23&lt;&gt;"",N(J23)&lt;0),AND(K23&lt;&gt;"",N(K23)&lt;0)),"Vencida",IF(OR(AND(J23&lt;&gt;"",N(J23)&lt;=SUMIFS('Plano de manutenção'!$D$5:$D$34,'Plano de manutenção'!$A$5:$A$34,B23)),AND(K23&lt;&gt;"",N(K23)&lt;=SUMIFS('Plano de manutenção'!$E$5:$E$34,'Plano de manutenção'!$A$5:$A$34,B23))),"Perto","Em dia"))))</f>
        <v/>
      </c>
    </row>
    <row r="24">
      <c r="A24" s="8" t="n"/>
      <c r="B24" s="8" t="n"/>
      <c r="C24" s="9">
        <f>IF(OR(A24="",B24=""),"",IF(_xlfn.MAXIFS('Histórico'!$A$5:$A$504,'Histórico'!$B$5:$B$504,A24,'Histórico'!$C$5:$C$504,B24)=0,"",_xlfn.MAXIFS('Histórico'!$A$5:$A$504,'Histórico'!$B$5:$B$504,A24,'Histórico'!$C$5:$C$504,B24)))</f>
        <v/>
      </c>
      <c r="D24" s="10">
        <f>IF(OR(A24="",B24=""),"",IF(_xlfn.MAXIFS('Histórico'!$D$5:$D$504,'Histórico'!$B$5:$B$504,A24,'Histórico'!$C$5:$C$504,B24)=0,"",_xlfn.MAXIFS('Histórico'!$D$5:$D$504,'Histórico'!$B$5:$B$504,A24,'Histórico'!$C$5:$C$504,B24)))</f>
        <v/>
      </c>
      <c r="E24" s="10">
        <f>IF(OR(A24="",B24=""),"",IF(SUMIFS('Plano de manutenção'!$B$5:$B$34,'Plano de manutenção'!$A$5:$A$34,B24)=0,"",SUMIFS('Plano de manutenção'!$B$5:$B$34,'Plano de manutenção'!$A$5:$A$34,B24)))</f>
        <v/>
      </c>
      <c r="F24" s="11">
        <f>IF(OR(A24="",B24=""),"",IF(SUMIFS('Plano de manutenção'!$C$5:$C$34,'Plano de manutenção'!$A$5:$A$34,B24)=0,"",SUMIFS('Plano de manutenção'!$C$5:$C$34,'Plano de manutenção'!$A$5:$A$34,B24)))</f>
        <v/>
      </c>
      <c r="G24" s="10">
        <f>IF(OR(D24="",E24=""),"",D24+E24)</f>
        <v/>
      </c>
      <c r="H24" s="9">
        <f>IF(OR(C24="",F24=""),"",C24+F24)</f>
        <v/>
      </c>
      <c r="I24" s="10">
        <f>IF(OR(A24="",B24=""),"",SUMIFS('Caminhões'!$C$5:$C$14,'Caminhões'!$A$5:$A$14,A24))</f>
        <v/>
      </c>
      <c r="J24" s="10">
        <f>IF(OR(G24="",I24="",N(I24)=0),"",G24-I24)</f>
        <v/>
      </c>
      <c r="K24" s="11">
        <f>IF(H24="","",H24-TODAY())</f>
        <v/>
      </c>
      <c r="L24" s="12">
        <f>IF(OR(A24="",B24=""),"",IF(AND(C24="",D24=""),"Sem registro",IF(OR(AND(J24&lt;&gt;"",N(J24)&lt;0),AND(K24&lt;&gt;"",N(K24)&lt;0)),"Vencida",IF(OR(AND(J24&lt;&gt;"",N(J24)&lt;=SUMIFS('Plano de manutenção'!$D$5:$D$34,'Plano de manutenção'!$A$5:$A$34,B24)),AND(K24&lt;&gt;"",N(K24)&lt;=SUMIFS('Plano de manutenção'!$E$5:$E$34,'Plano de manutenção'!$A$5:$A$34,B24))),"Perto","Em dia"))))</f>
        <v/>
      </c>
    </row>
    <row r="25">
      <c r="A25" s="8" t="n"/>
      <c r="B25" s="8" t="n"/>
      <c r="C25" s="9">
        <f>IF(OR(A25="",B25=""),"",IF(_xlfn.MAXIFS('Histórico'!$A$5:$A$504,'Histórico'!$B$5:$B$504,A25,'Histórico'!$C$5:$C$504,B25)=0,"",_xlfn.MAXIFS('Histórico'!$A$5:$A$504,'Histórico'!$B$5:$B$504,A25,'Histórico'!$C$5:$C$504,B25)))</f>
        <v/>
      </c>
      <c r="D25" s="10">
        <f>IF(OR(A25="",B25=""),"",IF(_xlfn.MAXIFS('Histórico'!$D$5:$D$504,'Histórico'!$B$5:$B$504,A25,'Histórico'!$C$5:$C$504,B25)=0,"",_xlfn.MAXIFS('Histórico'!$D$5:$D$504,'Histórico'!$B$5:$B$504,A25,'Histórico'!$C$5:$C$504,B25)))</f>
        <v/>
      </c>
      <c r="E25" s="10">
        <f>IF(OR(A25="",B25=""),"",IF(SUMIFS('Plano de manutenção'!$B$5:$B$34,'Plano de manutenção'!$A$5:$A$34,B25)=0,"",SUMIFS('Plano de manutenção'!$B$5:$B$34,'Plano de manutenção'!$A$5:$A$34,B25)))</f>
        <v/>
      </c>
      <c r="F25" s="11">
        <f>IF(OR(A25="",B25=""),"",IF(SUMIFS('Plano de manutenção'!$C$5:$C$34,'Plano de manutenção'!$A$5:$A$34,B25)=0,"",SUMIFS('Plano de manutenção'!$C$5:$C$34,'Plano de manutenção'!$A$5:$A$34,B25)))</f>
        <v/>
      </c>
      <c r="G25" s="10">
        <f>IF(OR(D25="",E25=""),"",D25+E25)</f>
        <v/>
      </c>
      <c r="H25" s="9">
        <f>IF(OR(C25="",F25=""),"",C25+F25)</f>
        <v/>
      </c>
      <c r="I25" s="10">
        <f>IF(OR(A25="",B25=""),"",SUMIFS('Caminhões'!$C$5:$C$14,'Caminhões'!$A$5:$A$14,A25))</f>
        <v/>
      </c>
      <c r="J25" s="10">
        <f>IF(OR(G25="",I25="",N(I25)=0),"",G25-I25)</f>
        <v/>
      </c>
      <c r="K25" s="11">
        <f>IF(H25="","",H25-TODAY())</f>
        <v/>
      </c>
      <c r="L25" s="12">
        <f>IF(OR(A25="",B25=""),"",IF(AND(C25="",D25=""),"Sem registro",IF(OR(AND(J25&lt;&gt;"",N(J25)&lt;0),AND(K25&lt;&gt;"",N(K25)&lt;0)),"Vencida",IF(OR(AND(J25&lt;&gt;"",N(J25)&lt;=SUMIFS('Plano de manutenção'!$D$5:$D$34,'Plano de manutenção'!$A$5:$A$34,B25)),AND(K25&lt;&gt;"",N(K25)&lt;=SUMIFS('Plano de manutenção'!$E$5:$E$34,'Plano de manutenção'!$A$5:$A$34,B25))),"Perto","Em dia"))))</f>
        <v/>
      </c>
    </row>
    <row r="26">
      <c r="A26" s="8" t="n"/>
      <c r="B26" s="8" t="n"/>
      <c r="C26" s="9">
        <f>IF(OR(A26="",B26=""),"",IF(_xlfn.MAXIFS('Histórico'!$A$5:$A$504,'Histórico'!$B$5:$B$504,A26,'Histórico'!$C$5:$C$504,B26)=0,"",_xlfn.MAXIFS('Histórico'!$A$5:$A$504,'Histórico'!$B$5:$B$504,A26,'Histórico'!$C$5:$C$504,B26)))</f>
        <v/>
      </c>
      <c r="D26" s="10">
        <f>IF(OR(A26="",B26=""),"",IF(_xlfn.MAXIFS('Histórico'!$D$5:$D$504,'Histórico'!$B$5:$B$504,A26,'Histórico'!$C$5:$C$504,B26)=0,"",_xlfn.MAXIFS('Histórico'!$D$5:$D$504,'Histórico'!$B$5:$B$504,A26,'Histórico'!$C$5:$C$504,B26)))</f>
        <v/>
      </c>
      <c r="E26" s="10">
        <f>IF(OR(A26="",B26=""),"",IF(SUMIFS('Plano de manutenção'!$B$5:$B$34,'Plano de manutenção'!$A$5:$A$34,B26)=0,"",SUMIFS('Plano de manutenção'!$B$5:$B$34,'Plano de manutenção'!$A$5:$A$34,B26)))</f>
        <v/>
      </c>
      <c r="F26" s="11">
        <f>IF(OR(A26="",B26=""),"",IF(SUMIFS('Plano de manutenção'!$C$5:$C$34,'Plano de manutenção'!$A$5:$A$34,B26)=0,"",SUMIFS('Plano de manutenção'!$C$5:$C$34,'Plano de manutenção'!$A$5:$A$34,B26)))</f>
        <v/>
      </c>
      <c r="G26" s="10">
        <f>IF(OR(D26="",E26=""),"",D26+E26)</f>
        <v/>
      </c>
      <c r="H26" s="9">
        <f>IF(OR(C26="",F26=""),"",C26+F26)</f>
        <v/>
      </c>
      <c r="I26" s="10">
        <f>IF(OR(A26="",B26=""),"",SUMIFS('Caminhões'!$C$5:$C$14,'Caminhões'!$A$5:$A$14,A26))</f>
        <v/>
      </c>
      <c r="J26" s="10">
        <f>IF(OR(G26="",I26="",N(I26)=0),"",G26-I26)</f>
        <v/>
      </c>
      <c r="K26" s="11">
        <f>IF(H26="","",H26-TODAY())</f>
        <v/>
      </c>
      <c r="L26" s="12">
        <f>IF(OR(A26="",B26=""),"",IF(AND(C26="",D26=""),"Sem registro",IF(OR(AND(J26&lt;&gt;"",N(J26)&lt;0),AND(K26&lt;&gt;"",N(K26)&lt;0)),"Vencida",IF(OR(AND(J26&lt;&gt;"",N(J26)&lt;=SUMIFS('Plano de manutenção'!$D$5:$D$34,'Plano de manutenção'!$A$5:$A$34,B26)),AND(K26&lt;&gt;"",N(K26)&lt;=SUMIFS('Plano de manutenção'!$E$5:$E$34,'Plano de manutenção'!$A$5:$A$34,B26))),"Perto","Em dia"))))</f>
        <v/>
      </c>
    </row>
    <row r="27">
      <c r="A27" s="8" t="n"/>
      <c r="B27" s="8" t="n"/>
      <c r="C27" s="9">
        <f>IF(OR(A27="",B27=""),"",IF(_xlfn.MAXIFS('Histórico'!$A$5:$A$504,'Histórico'!$B$5:$B$504,A27,'Histórico'!$C$5:$C$504,B27)=0,"",_xlfn.MAXIFS('Histórico'!$A$5:$A$504,'Histórico'!$B$5:$B$504,A27,'Histórico'!$C$5:$C$504,B27)))</f>
        <v/>
      </c>
      <c r="D27" s="10">
        <f>IF(OR(A27="",B27=""),"",IF(_xlfn.MAXIFS('Histórico'!$D$5:$D$504,'Histórico'!$B$5:$B$504,A27,'Histórico'!$C$5:$C$504,B27)=0,"",_xlfn.MAXIFS('Histórico'!$D$5:$D$504,'Histórico'!$B$5:$B$504,A27,'Histórico'!$C$5:$C$504,B27)))</f>
        <v/>
      </c>
      <c r="E27" s="10">
        <f>IF(OR(A27="",B27=""),"",IF(SUMIFS('Plano de manutenção'!$B$5:$B$34,'Plano de manutenção'!$A$5:$A$34,B27)=0,"",SUMIFS('Plano de manutenção'!$B$5:$B$34,'Plano de manutenção'!$A$5:$A$34,B27)))</f>
        <v/>
      </c>
      <c r="F27" s="11">
        <f>IF(OR(A27="",B27=""),"",IF(SUMIFS('Plano de manutenção'!$C$5:$C$34,'Plano de manutenção'!$A$5:$A$34,B27)=0,"",SUMIFS('Plano de manutenção'!$C$5:$C$34,'Plano de manutenção'!$A$5:$A$34,B27)))</f>
        <v/>
      </c>
      <c r="G27" s="10">
        <f>IF(OR(D27="",E27=""),"",D27+E27)</f>
        <v/>
      </c>
      <c r="H27" s="9">
        <f>IF(OR(C27="",F27=""),"",C27+F27)</f>
        <v/>
      </c>
      <c r="I27" s="10">
        <f>IF(OR(A27="",B27=""),"",SUMIFS('Caminhões'!$C$5:$C$14,'Caminhões'!$A$5:$A$14,A27))</f>
        <v/>
      </c>
      <c r="J27" s="10">
        <f>IF(OR(G27="",I27="",N(I27)=0),"",G27-I27)</f>
        <v/>
      </c>
      <c r="K27" s="11">
        <f>IF(H27="","",H27-TODAY())</f>
        <v/>
      </c>
      <c r="L27" s="12">
        <f>IF(OR(A27="",B27=""),"",IF(AND(C27="",D27=""),"Sem registro",IF(OR(AND(J27&lt;&gt;"",N(J27)&lt;0),AND(K27&lt;&gt;"",N(K27)&lt;0)),"Vencida",IF(OR(AND(J27&lt;&gt;"",N(J27)&lt;=SUMIFS('Plano de manutenção'!$D$5:$D$34,'Plano de manutenção'!$A$5:$A$34,B27)),AND(K27&lt;&gt;"",N(K27)&lt;=SUMIFS('Plano de manutenção'!$E$5:$E$34,'Plano de manutenção'!$A$5:$A$34,B27))),"Perto","Em dia"))))</f>
        <v/>
      </c>
    </row>
    <row r="28">
      <c r="A28" s="8" t="n"/>
      <c r="B28" s="8" t="n"/>
      <c r="C28" s="9">
        <f>IF(OR(A28="",B28=""),"",IF(_xlfn.MAXIFS('Histórico'!$A$5:$A$504,'Histórico'!$B$5:$B$504,A28,'Histórico'!$C$5:$C$504,B28)=0,"",_xlfn.MAXIFS('Histórico'!$A$5:$A$504,'Histórico'!$B$5:$B$504,A28,'Histórico'!$C$5:$C$504,B28)))</f>
        <v/>
      </c>
      <c r="D28" s="10">
        <f>IF(OR(A28="",B28=""),"",IF(_xlfn.MAXIFS('Histórico'!$D$5:$D$504,'Histórico'!$B$5:$B$504,A28,'Histórico'!$C$5:$C$504,B28)=0,"",_xlfn.MAXIFS('Histórico'!$D$5:$D$504,'Histórico'!$B$5:$B$504,A28,'Histórico'!$C$5:$C$504,B28)))</f>
        <v/>
      </c>
      <c r="E28" s="10">
        <f>IF(OR(A28="",B28=""),"",IF(SUMIFS('Plano de manutenção'!$B$5:$B$34,'Plano de manutenção'!$A$5:$A$34,B28)=0,"",SUMIFS('Plano de manutenção'!$B$5:$B$34,'Plano de manutenção'!$A$5:$A$34,B28)))</f>
        <v/>
      </c>
      <c r="F28" s="11">
        <f>IF(OR(A28="",B28=""),"",IF(SUMIFS('Plano de manutenção'!$C$5:$C$34,'Plano de manutenção'!$A$5:$A$34,B28)=0,"",SUMIFS('Plano de manutenção'!$C$5:$C$34,'Plano de manutenção'!$A$5:$A$34,B28)))</f>
        <v/>
      </c>
      <c r="G28" s="10">
        <f>IF(OR(D28="",E28=""),"",D28+E28)</f>
        <v/>
      </c>
      <c r="H28" s="9">
        <f>IF(OR(C28="",F28=""),"",C28+F28)</f>
        <v/>
      </c>
      <c r="I28" s="10">
        <f>IF(OR(A28="",B28=""),"",SUMIFS('Caminhões'!$C$5:$C$14,'Caminhões'!$A$5:$A$14,A28))</f>
        <v/>
      </c>
      <c r="J28" s="10">
        <f>IF(OR(G28="",I28="",N(I28)=0),"",G28-I28)</f>
        <v/>
      </c>
      <c r="K28" s="11">
        <f>IF(H28="","",H28-TODAY())</f>
        <v/>
      </c>
      <c r="L28" s="12">
        <f>IF(OR(A28="",B28=""),"",IF(AND(C28="",D28=""),"Sem registro",IF(OR(AND(J28&lt;&gt;"",N(J28)&lt;0),AND(K28&lt;&gt;"",N(K28)&lt;0)),"Vencida",IF(OR(AND(J28&lt;&gt;"",N(J28)&lt;=SUMIFS('Plano de manutenção'!$D$5:$D$34,'Plano de manutenção'!$A$5:$A$34,B28)),AND(K28&lt;&gt;"",N(K28)&lt;=SUMIFS('Plano de manutenção'!$E$5:$E$34,'Plano de manutenção'!$A$5:$A$34,B28))),"Perto","Em dia"))))</f>
        <v/>
      </c>
    </row>
    <row r="29">
      <c r="A29" s="8" t="n"/>
      <c r="B29" s="8" t="n"/>
      <c r="C29" s="9">
        <f>IF(OR(A29="",B29=""),"",IF(_xlfn.MAXIFS('Histórico'!$A$5:$A$504,'Histórico'!$B$5:$B$504,A29,'Histórico'!$C$5:$C$504,B29)=0,"",_xlfn.MAXIFS('Histórico'!$A$5:$A$504,'Histórico'!$B$5:$B$504,A29,'Histórico'!$C$5:$C$504,B29)))</f>
        <v/>
      </c>
      <c r="D29" s="10">
        <f>IF(OR(A29="",B29=""),"",IF(_xlfn.MAXIFS('Histórico'!$D$5:$D$504,'Histórico'!$B$5:$B$504,A29,'Histórico'!$C$5:$C$504,B29)=0,"",_xlfn.MAXIFS('Histórico'!$D$5:$D$504,'Histórico'!$B$5:$B$504,A29,'Histórico'!$C$5:$C$504,B29)))</f>
        <v/>
      </c>
      <c r="E29" s="10">
        <f>IF(OR(A29="",B29=""),"",IF(SUMIFS('Plano de manutenção'!$B$5:$B$34,'Plano de manutenção'!$A$5:$A$34,B29)=0,"",SUMIFS('Plano de manutenção'!$B$5:$B$34,'Plano de manutenção'!$A$5:$A$34,B29)))</f>
        <v/>
      </c>
      <c r="F29" s="11">
        <f>IF(OR(A29="",B29=""),"",IF(SUMIFS('Plano de manutenção'!$C$5:$C$34,'Plano de manutenção'!$A$5:$A$34,B29)=0,"",SUMIFS('Plano de manutenção'!$C$5:$C$34,'Plano de manutenção'!$A$5:$A$34,B29)))</f>
        <v/>
      </c>
      <c r="G29" s="10">
        <f>IF(OR(D29="",E29=""),"",D29+E29)</f>
        <v/>
      </c>
      <c r="H29" s="9">
        <f>IF(OR(C29="",F29=""),"",C29+F29)</f>
        <v/>
      </c>
      <c r="I29" s="10">
        <f>IF(OR(A29="",B29=""),"",SUMIFS('Caminhões'!$C$5:$C$14,'Caminhões'!$A$5:$A$14,A29))</f>
        <v/>
      </c>
      <c r="J29" s="10">
        <f>IF(OR(G29="",I29="",N(I29)=0),"",G29-I29)</f>
        <v/>
      </c>
      <c r="K29" s="11">
        <f>IF(H29="","",H29-TODAY())</f>
        <v/>
      </c>
      <c r="L29" s="12">
        <f>IF(OR(A29="",B29=""),"",IF(AND(C29="",D29=""),"Sem registro",IF(OR(AND(J29&lt;&gt;"",N(J29)&lt;0),AND(K29&lt;&gt;"",N(K29)&lt;0)),"Vencida",IF(OR(AND(J29&lt;&gt;"",N(J29)&lt;=SUMIFS('Plano de manutenção'!$D$5:$D$34,'Plano de manutenção'!$A$5:$A$34,B29)),AND(K29&lt;&gt;"",N(K29)&lt;=SUMIFS('Plano de manutenção'!$E$5:$E$34,'Plano de manutenção'!$A$5:$A$34,B29))),"Perto","Em dia"))))</f>
        <v/>
      </c>
    </row>
    <row r="30">
      <c r="A30" s="8" t="n"/>
      <c r="B30" s="8" t="n"/>
      <c r="C30" s="9">
        <f>IF(OR(A30="",B30=""),"",IF(_xlfn.MAXIFS('Histórico'!$A$5:$A$504,'Histórico'!$B$5:$B$504,A30,'Histórico'!$C$5:$C$504,B30)=0,"",_xlfn.MAXIFS('Histórico'!$A$5:$A$504,'Histórico'!$B$5:$B$504,A30,'Histórico'!$C$5:$C$504,B30)))</f>
        <v/>
      </c>
      <c r="D30" s="10">
        <f>IF(OR(A30="",B30=""),"",IF(_xlfn.MAXIFS('Histórico'!$D$5:$D$504,'Histórico'!$B$5:$B$504,A30,'Histórico'!$C$5:$C$504,B30)=0,"",_xlfn.MAXIFS('Histórico'!$D$5:$D$504,'Histórico'!$B$5:$B$504,A30,'Histórico'!$C$5:$C$504,B30)))</f>
        <v/>
      </c>
      <c r="E30" s="10">
        <f>IF(OR(A30="",B30=""),"",IF(SUMIFS('Plano de manutenção'!$B$5:$B$34,'Plano de manutenção'!$A$5:$A$34,B30)=0,"",SUMIFS('Plano de manutenção'!$B$5:$B$34,'Plano de manutenção'!$A$5:$A$34,B30)))</f>
        <v/>
      </c>
      <c r="F30" s="11">
        <f>IF(OR(A30="",B30=""),"",IF(SUMIFS('Plano de manutenção'!$C$5:$C$34,'Plano de manutenção'!$A$5:$A$34,B30)=0,"",SUMIFS('Plano de manutenção'!$C$5:$C$34,'Plano de manutenção'!$A$5:$A$34,B30)))</f>
        <v/>
      </c>
      <c r="G30" s="10">
        <f>IF(OR(D30="",E30=""),"",D30+E30)</f>
        <v/>
      </c>
      <c r="H30" s="9">
        <f>IF(OR(C30="",F30=""),"",C30+F30)</f>
        <v/>
      </c>
      <c r="I30" s="10">
        <f>IF(OR(A30="",B30=""),"",SUMIFS('Caminhões'!$C$5:$C$14,'Caminhões'!$A$5:$A$14,A30))</f>
        <v/>
      </c>
      <c r="J30" s="10">
        <f>IF(OR(G30="",I30="",N(I30)=0),"",G30-I30)</f>
        <v/>
      </c>
      <c r="K30" s="11">
        <f>IF(H30="","",H30-TODAY())</f>
        <v/>
      </c>
      <c r="L30" s="12">
        <f>IF(OR(A30="",B30=""),"",IF(AND(C30="",D30=""),"Sem registro",IF(OR(AND(J30&lt;&gt;"",N(J30)&lt;0),AND(K30&lt;&gt;"",N(K30)&lt;0)),"Vencida",IF(OR(AND(J30&lt;&gt;"",N(J30)&lt;=SUMIFS('Plano de manutenção'!$D$5:$D$34,'Plano de manutenção'!$A$5:$A$34,B30)),AND(K30&lt;&gt;"",N(K30)&lt;=SUMIFS('Plano de manutenção'!$E$5:$E$34,'Plano de manutenção'!$A$5:$A$34,B30))),"Perto","Em dia"))))</f>
        <v/>
      </c>
    </row>
    <row r="31">
      <c r="A31" s="8" t="n"/>
      <c r="B31" s="8" t="n"/>
      <c r="C31" s="9">
        <f>IF(OR(A31="",B31=""),"",IF(_xlfn.MAXIFS('Histórico'!$A$5:$A$504,'Histórico'!$B$5:$B$504,A31,'Histórico'!$C$5:$C$504,B31)=0,"",_xlfn.MAXIFS('Histórico'!$A$5:$A$504,'Histórico'!$B$5:$B$504,A31,'Histórico'!$C$5:$C$504,B31)))</f>
        <v/>
      </c>
      <c r="D31" s="10">
        <f>IF(OR(A31="",B31=""),"",IF(_xlfn.MAXIFS('Histórico'!$D$5:$D$504,'Histórico'!$B$5:$B$504,A31,'Histórico'!$C$5:$C$504,B31)=0,"",_xlfn.MAXIFS('Histórico'!$D$5:$D$504,'Histórico'!$B$5:$B$504,A31,'Histórico'!$C$5:$C$504,B31)))</f>
        <v/>
      </c>
      <c r="E31" s="10">
        <f>IF(OR(A31="",B31=""),"",IF(SUMIFS('Plano de manutenção'!$B$5:$B$34,'Plano de manutenção'!$A$5:$A$34,B31)=0,"",SUMIFS('Plano de manutenção'!$B$5:$B$34,'Plano de manutenção'!$A$5:$A$34,B31)))</f>
        <v/>
      </c>
      <c r="F31" s="11">
        <f>IF(OR(A31="",B31=""),"",IF(SUMIFS('Plano de manutenção'!$C$5:$C$34,'Plano de manutenção'!$A$5:$A$34,B31)=0,"",SUMIFS('Plano de manutenção'!$C$5:$C$34,'Plano de manutenção'!$A$5:$A$34,B31)))</f>
        <v/>
      </c>
      <c r="G31" s="10">
        <f>IF(OR(D31="",E31=""),"",D31+E31)</f>
        <v/>
      </c>
      <c r="H31" s="9">
        <f>IF(OR(C31="",F31=""),"",C31+F31)</f>
        <v/>
      </c>
      <c r="I31" s="10">
        <f>IF(OR(A31="",B31=""),"",SUMIFS('Caminhões'!$C$5:$C$14,'Caminhões'!$A$5:$A$14,A31))</f>
        <v/>
      </c>
      <c r="J31" s="10">
        <f>IF(OR(G31="",I31="",N(I31)=0),"",G31-I31)</f>
        <v/>
      </c>
      <c r="K31" s="11">
        <f>IF(H31="","",H31-TODAY())</f>
        <v/>
      </c>
      <c r="L31" s="12">
        <f>IF(OR(A31="",B31=""),"",IF(AND(C31="",D31=""),"Sem registro",IF(OR(AND(J31&lt;&gt;"",N(J31)&lt;0),AND(K31&lt;&gt;"",N(K31)&lt;0)),"Vencida",IF(OR(AND(J31&lt;&gt;"",N(J31)&lt;=SUMIFS('Plano de manutenção'!$D$5:$D$34,'Plano de manutenção'!$A$5:$A$34,B31)),AND(K31&lt;&gt;"",N(K31)&lt;=SUMIFS('Plano de manutenção'!$E$5:$E$34,'Plano de manutenção'!$A$5:$A$34,B31))),"Perto","Em dia"))))</f>
        <v/>
      </c>
    </row>
    <row r="32">
      <c r="A32" s="8" t="n"/>
      <c r="B32" s="8" t="n"/>
      <c r="C32" s="9">
        <f>IF(OR(A32="",B32=""),"",IF(_xlfn.MAXIFS('Histórico'!$A$5:$A$504,'Histórico'!$B$5:$B$504,A32,'Histórico'!$C$5:$C$504,B32)=0,"",_xlfn.MAXIFS('Histórico'!$A$5:$A$504,'Histórico'!$B$5:$B$504,A32,'Histórico'!$C$5:$C$504,B32)))</f>
        <v/>
      </c>
      <c r="D32" s="10">
        <f>IF(OR(A32="",B32=""),"",IF(_xlfn.MAXIFS('Histórico'!$D$5:$D$504,'Histórico'!$B$5:$B$504,A32,'Histórico'!$C$5:$C$504,B32)=0,"",_xlfn.MAXIFS('Histórico'!$D$5:$D$504,'Histórico'!$B$5:$B$504,A32,'Histórico'!$C$5:$C$504,B32)))</f>
        <v/>
      </c>
      <c r="E32" s="10">
        <f>IF(OR(A32="",B32=""),"",IF(SUMIFS('Plano de manutenção'!$B$5:$B$34,'Plano de manutenção'!$A$5:$A$34,B32)=0,"",SUMIFS('Plano de manutenção'!$B$5:$B$34,'Plano de manutenção'!$A$5:$A$34,B32)))</f>
        <v/>
      </c>
      <c r="F32" s="11">
        <f>IF(OR(A32="",B32=""),"",IF(SUMIFS('Plano de manutenção'!$C$5:$C$34,'Plano de manutenção'!$A$5:$A$34,B32)=0,"",SUMIFS('Plano de manutenção'!$C$5:$C$34,'Plano de manutenção'!$A$5:$A$34,B32)))</f>
        <v/>
      </c>
      <c r="G32" s="10">
        <f>IF(OR(D32="",E32=""),"",D32+E32)</f>
        <v/>
      </c>
      <c r="H32" s="9">
        <f>IF(OR(C32="",F32=""),"",C32+F32)</f>
        <v/>
      </c>
      <c r="I32" s="10">
        <f>IF(OR(A32="",B32=""),"",SUMIFS('Caminhões'!$C$5:$C$14,'Caminhões'!$A$5:$A$14,A32))</f>
        <v/>
      </c>
      <c r="J32" s="10">
        <f>IF(OR(G32="",I32="",N(I32)=0),"",G32-I32)</f>
        <v/>
      </c>
      <c r="K32" s="11">
        <f>IF(H32="","",H32-TODAY())</f>
        <v/>
      </c>
      <c r="L32" s="12">
        <f>IF(OR(A32="",B32=""),"",IF(AND(C32="",D32=""),"Sem registro",IF(OR(AND(J32&lt;&gt;"",N(J32)&lt;0),AND(K32&lt;&gt;"",N(K32)&lt;0)),"Vencida",IF(OR(AND(J32&lt;&gt;"",N(J32)&lt;=SUMIFS('Plano de manutenção'!$D$5:$D$34,'Plano de manutenção'!$A$5:$A$34,B32)),AND(K32&lt;&gt;"",N(K32)&lt;=SUMIFS('Plano de manutenção'!$E$5:$E$34,'Plano de manutenção'!$A$5:$A$34,B32))),"Perto","Em dia"))))</f>
        <v/>
      </c>
    </row>
    <row r="33">
      <c r="A33" s="8" t="n"/>
      <c r="B33" s="8" t="n"/>
      <c r="C33" s="9">
        <f>IF(OR(A33="",B33=""),"",IF(_xlfn.MAXIFS('Histórico'!$A$5:$A$504,'Histórico'!$B$5:$B$504,A33,'Histórico'!$C$5:$C$504,B33)=0,"",_xlfn.MAXIFS('Histórico'!$A$5:$A$504,'Histórico'!$B$5:$B$504,A33,'Histórico'!$C$5:$C$504,B33)))</f>
        <v/>
      </c>
      <c r="D33" s="10">
        <f>IF(OR(A33="",B33=""),"",IF(_xlfn.MAXIFS('Histórico'!$D$5:$D$504,'Histórico'!$B$5:$B$504,A33,'Histórico'!$C$5:$C$504,B33)=0,"",_xlfn.MAXIFS('Histórico'!$D$5:$D$504,'Histórico'!$B$5:$B$504,A33,'Histórico'!$C$5:$C$504,B33)))</f>
        <v/>
      </c>
      <c r="E33" s="10">
        <f>IF(OR(A33="",B33=""),"",IF(SUMIFS('Plano de manutenção'!$B$5:$B$34,'Plano de manutenção'!$A$5:$A$34,B33)=0,"",SUMIFS('Plano de manutenção'!$B$5:$B$34,'Plano de manutenção'!$A$5:$A$34,B33)))</f>
        <v/>
      </c>
      <c r="F33" s="11">
        <f>IF(OR(A33="",B33=""),"",IF(SUMIFS('Plano de manutenção'!$C$5:$C$34,'Plano de manutenção'!$A$5:$A$34,B33)=0,"",SUMIFS('Plano de manutenção'!$C$5:$C$34,'Plano de manutenção'!$A$5:$A$34,B33)))</f>
        <v/>
      </c>
      <c r="G33" s="10">
        <f>IF(OR(D33="",E33=""),"",D33+E33)</f>
        <v/>
      </c>
      <c r="H33" s="9">
        <f>IF(OR(C33="",F33=""),"",C33+F33)</f>
        <v/>
      </c>
      <c r="I33" s="10">
        <f>IF(OR(A33="",B33=""),"",SUMIFS('Caminhões'!$C$5:$C$14,'Caminhões'!$A$5:$A$14,A33))</f>
        <v/>
      </c>
      <c r="J33" s="10">
        <f>IF(OR(G33="",I33="",N(I33)=0),"",G33-I33)</f>
        <v/>
      </c>
      <c r="K33" s="11">
        <f>IF(H33="","",H33-TODAY())</f>
        <v/>
      </c>
      <c r="L33" s="12">
        <f>IF(OR(A33="",B33=""),"",IF(AND(C33="",D33=""),"Sem registro",IF(OR(AND(J33&lt;&gt;"",N(J33)&lt;0),AND(K33&lt;&gt;"",N(K33)&lt;0)),"Vencida",IF(OR(AND(J33&lt;&gt;"",N(J33)&lt;=SUMIFS('Plano de manutenção'!$D$5:$D$34,'Plano de manutenção'!$A$5:$A$34,B33)),AND(K33&lt;&gt;"",N(K33)&lt;=SUMIFS('Plano de manutenção'!$E$5:$E$34,'Plano de manutenção'!$A$5:$A$34,B33))),"Perto","Em dia"))))</f>
        <v/>
      </c>
    </row>
    <row r="34">
      <c r="A34" s="8" t="n"/>
      <c r="B34" s="8" t="n"/>
      <c r="C34" s="9">
        <f>IF(OR(A34="",B34=""),"",IF(_xlfn.MAXIFS('Histórico'!$A$5:$A$504,'Histórico'!$B$5:$B$504,A34,'Histórico'!$C$5:$C$504,B34)=0,"",_xlfn.MAXIFS('Histórico'!$A$5:$A$504,'Histórico'!$B$5:$B$504,A34,'Histórico'!$C$5:$C$504,B34)))</f>
        <v/>
      </c>
      <c r="D34" s="10">
        <f>IF(OR(A34="",B34=""),"",IF(_xlfn.MAXIFS('Histórico'!$D$5:$D$504,'Histórico'!$B$5:$B$504,A34,'Histórico'!$C$5:$C$504,B34)=0,"",_xlfn.MAXIFS('Histórico'!$D$5:$D$504,'Histórico'!$B$5:$B$504,A34,'Histórico'!$C$5:$C$504,B34)))</f>
        <v/>
      </c>
      <c r="E34" s="10">
        <f>IF(OR(A34="",B34=""),"",IF(SUMIFS('Plano de manutenção'!$B$5:$B$34,'Plano de manutenção'!$A$5:$A$34,B34)=0,"",SUMIFS('Plano de manutenção'!$B$5:$B$34,'Plano de manutenção'!$A$5:$A$34,B34)))</f>
        <v/>
      </c>
      <c r="F34" s="11">
        <f>IF(OR(A34="",B34=""),"",IF(SUMIFS('Plano de manutenção'!$C$5:$C$34,'Plano de manutenção'!$A$5:$A$34,B34)=0,"",SUMIFS('Plano de manutenção'!$C$5:$C$34,'Plano de manutenção'!$A$5:$A$34,B34)))</f>
        <v/>
      </c>
      <c r="G34" s="10">
        <f>IF(OR(D34="",E34=""),"",D34+E34)</f>
        <v/>
      </c>
      <c r="H34" s="9">
        <f>IF(OR(C34="",F34=""),"",C34+F34)</f>
        <v/>
      </c>
      <c r="I34" s="10">
        <f>IF(OR(A34="",B34=""),"",SUMIFS('Caminhões'!$C$5:$C$14,'Caminhões'!$A$5:$A$14,A34))</f>
        <v/>
      </c>
      <c r="J34" s="10">
        <f>IF(OR(G34="",I34="",N(I34)=0),"",G34-I34)</f>
        <v/>
      </c>
      <c r="K34" s="11">
        <f>IF(H34="","",H34-TODAY())</f>
        <v/>
      </c>
      <c r="L34" s="12">
        <f>IF(OR(A34="",B34=""),"",IF(AND(C34="",D34=""),"Sem registro",IF(OR(AND(J34&lt;&gt;"",N(J34)&lt;0),AND(K34&lt;&gt;"",N(K34)&lt;0)),"Vencida",IF(OR(AND(J34&lt;&gt;"",N(J34)&lt;=SUMIFS('Plano de manutenção'!$D$5:$D$34,'Plano de manutenção'!$A$5:$A$34,B34)),AND(K34&lt;&gt;"",N(K34)&lt;=SUMIFS('Plano de manutenção'!$E$5:$E$34,'Plano de manutenção'!$A$5:$A$34,B34))),"Perto","Em dia"))))</f>
        <v/>
      </c>
    </row>
    <row r="35">
      <c r="A35" s="8" t="n"/>
      <c r="B35" s="8" t="n"/>
      <c r="C35" s="9">
        <f>IF(OR(A35="",B35=""),"",IF(_xlfn.MAXIFS('Histórico'!$A$5:$A$504,'Histórico'!$B$5:$B$504,A35,'Histórico'!$C$5:$C$504,B35)=0,"",_xlfn.MAXIFS('Histórico'!$A$5:$A$504,'Histórico'!$B$5:$B$504,A35,'Histórico'!$C$5:$C$504,B35)))</f>
        <v/>
      </c>
      <c r="D35" s="10">
        <f>IF(OR(A35="",B35=""),"",IF(_xlfn.MAXIFS('Histórico'!$D$5:$D$504,'Histórico'!$B$5:$B$504,A35,'Histórico'!$C$5:$C$504,B35)=0,"",_xlfn.MAXIFS('Histórico'!$D$5:$D$504,'Histórico'!$B$5:$B$504,A35,'Histórico'!$C$5:$C$504,B35)))</f>
        <v/>
      </c>
      <c r="E35" s="10">
        <f>IF(OR(A35="",B35=""),"",IF(SUMIFS('Plano de manutenção'!$B$5:$B$34,'Plano de manutenção'!$A$5:$A$34,B35)=0,"",SUMIFS('Plano de manutenção'!$B$5:$B$34,'Plano de manutenção'!$A$5:$A$34,B35)))</f>
        <v/>
      </c>
      <c r="F35" s="11">
        <f>IF(OR(A35="",B35=""),"",IF(SUMIFS('Plano de manutenção'!$C$5:$C$34,'Plano de manutenção'!$A$5:$A$34,B35)=0,"",SUMIFS('Plano de manutenção'!$C$5:$C$34,'Plano de manutenção'!$A$5:$A$34,B35)))</f>
        <v/>
      </c>
      <c r="G35" s="10">
        <f>IF(OR(D35="",E35=""),"",D35+E35)</f>
        <v/>
      </c>
      <c r="H35" s="9">
        <f>IF(OR(C35="",F35=""),"",C35+F35)</f>
        <v/>
      </c>
      <c r="I35" s="10">
        <f>IF(OR(A35="",B35=""),"",SUMIFS('Caminhões'!$C$5:$C$14,'Caminhões'!$A$5:$A$14,A35))</f>
        <v/>
      </c>
      <c r="J35" s="10">
        <f>IF(OR(G35="",I35="",N(I35)=0),"",G35-I35)</f>
        <v/>
      </c>
      <c r="K35" s="11">
        <f>IF(H35="","",H35-TODAY())</f>
        <v/>
      </c>
      <c r="L35" s="12">
        <f>IF(OR(A35="",B35=""),"",IF(AND(C35="",D35=""),"Sem registro",IF(OR(AND(J35&lt;&gt;"",N(J35)&lt;0),AND(K35&lt;&gt;"",N(K35)&lt;0)),"Vencida",IF(OR(AND(J35&lt;&gt;"",N(J35)&lt;=SUMIFS('Plano de manutenção'!$D$5:$D$34,'Plano de manutenção'!$A$5:$A$34,B35)),AND(K35&lt;&gt;"",N(K35)&lt;=SUMIFS('Plano de manutenção'!$E$5:$E$34,'Plano de manutenção'!$A$5:$A$34,B35))),"Perto","Em dia"))))</f>
        <v/>
      </c>
    </row>
    <row r="36">
      <c r="A36" s="8" t="n"/>
      <c r="B36" s="8" t="n"/>
      <c r="C36" s="9">
        <f>IF(OR(A36="",B36=""),"",IF(_xlfn.MAXIFS('Histórico'!$A$5:$A$504,'Histórico'!$B$5:$B$504,A36,'Histórico'!$C$5:$C$504,B36)=0,"",_xlfn.MAXIFS('Histórico'!$A$5:$A$504,'Histórico'!$B$5:$B$504,A36,'Histórico'!$C$5:$C$504,B36)))</f>
        <v/>
      </c>
      <c r="D36" s="10">
        <f>IF(OR(A36="",B36=""),"",IF(_xlfn.MAXIFS('Histórico'!$D$5:$D$504,'Histórico'!$B$5:$B$504,A36,'Histórico'!$C$5:$C$504,B36)=0,"",_xlfn.MAXIFS('Histórico'!$D$5:$D$504,'Histórico'!$B$5:$B$504,A36,'Histórico'!$C$5:$C$504,B36)))</f>
        <v/>
      </c>
      <c r="E36" s="10">
        <f>IF(OR(A36="",B36=""),"",IF(SUMIFS('Plano de manutenção'!$B$5:$B$34,'Plano de manutenção'!$A$5:$A$34,B36)=0,"",SUMIFS('Plano de manutenção'!$B$5:$B$34,'Plano de manutenção'!$A$5:$A$34,B36)))</f>
        <v/>
      </c>
      <c r="F36" s="11">
        <f>IF(OR(A36="",B36=""),"",IF(SUMIFS('Plano de manutenção'!$C$5:$C$34,'Plano de manutenção'!$A$5:$A$34,B36)=0,"",SUMIFS('Plano de manutenção'!$C$5:$C$34,'Plano de manutenção'!$A$5:$A$34,B36)))</f>
        <v/>
      </c>
      <c r="G36" s="10">
        <f>IF(OR(D36="",E36=""),"",D36+E36)</f>
        <v/>
      </c>
      <c r="H36" s="9">
        <f>IF(OR(C36="",F36=""),"",C36+F36)</f>
        <v/>
      </c>
      <c r="I36" s="10">
        <f>IF(OR(A36="",B36=""),"",SUMIFS('Caminhões'!$C$5:$C$14,'Caminhões'!$A$5:$A$14,A36))</f>
        <v/>
      </c>
      <c r="J36" s="10">
        <f>IF(OR(G36="",I36="",N(I36)=0),"",G36-I36)</f>
        <v/>
      </c>
      <c r="K36" s="11">
        <f>IF(H36="","",H36-TODAY())</f>
        <v/>
      </c>
      <c r="L36" s="12">
        <f>IF(OR(A36="",B36=""),"",IF(AND(C36="",D36=""),"Sem registro",IF(OR(AND(J36&lt;&gt;"",N(J36)&lt;0),AND(K36&lt;&gt;"",N(K36)&lt;0)),"Vencida",IF(OR(AND(J36&lt;&gt;"",N(J36)&lt;=SUMIFS('Plano de manutenção'!$D$5:$D$34,'Plano de manutenção'!$A$5:$A$34,B36)),AND(K36&lt;&gt;"",N(K36)&lt;=SUMIFS('Plano de manutenção'!$E$5:$E$34,'Plano de manutenção'!$A$5:$A$34,B36))),"Perto","Em dia"))))</f>
        <v/>
      </c>
    </row>
    <row r="37">
      <c r="A37" s="8" t="n"/>
      <c r="B37" s="8" t="n"/>
      <c r="C37" s="9">
        <f>IF(OR(A37="",B37=""),"",IF(_xlfn.MAXIFS('Histórico'!$A$5:$A$504,'Histórico'!$B$5:$B$504,A37,'Histórico'!$C$5:$C$504,B37)=0,"",_xlfn.MAXIFS('Histórico'!$A$5:$A$504,'Histórico'!$B$5:$B$504,A37,'Histórico'!$C$5:$C$504,B37)))</f>
        <v/>
      </c>
      <c r="D37" s="10">
        <f>IF(OR(A37="",B37=""),"",IF(_xlfn.MAXIFS('Histórico'!$D$5:$D$504,'Histórico'!$B$5:$B$504,A37,'Histórico'!$C$5:$C$504,B37)=0,"",_xlfn.MAXIFS('Histórico'!$D$5:$D$504,'Histórico'!$B$5:$B$504,A37,'Histórico'!$C$5:$C$504,B37)))</f>
        <v/>
      </c>
      <c r="E37" s="10">
        <f>IF(OR(A37="",B37=""),"",IF(SUMIFS('Plano de manutenção'!$B$5:$B$34,'Plano de manutenção'!$A$5:$A$34,B37)=0,"",SUMIFS('Plano de manutenção'!$B$5:$B$34,'Plano de manutenção'!$A$5:$A$34,B37)))</f>
        <v/>
      </c>
      <c r="F37" s="11">
        <f>IF(OR(A37="",B37=""),"",IF(SUMIFS('Plano de manutenção'!$C$5:$C$34,'Plano de manutenção'!$A$5:$A$34,B37)=0,"",SUMIFS('Plano de manutenção'!$C$5:$C$34,'Plano de manutenção'!$A$5:$A$34,B37)))</f>
        <v/>
      </c>
      <c r="G37" s="10">
        <f>IF(OR(D37="",E37=""),"",D37+E37)</f>
        <v/>
      </c>
      <c r="H37" s="9">
        <f>IF(OR(C37="",F37=""),"",C37+F37)</f>
        <v/>
      </c>
      <c r="I37" s="10">
        <f>IF(OR(A37="",B37=""),"",SUMIFS('Caminhões'!$C$5:$C$14,'Caminhões'!$A$5:$A$14,A37))</f>
        <v/>
      </c>
      <c r="J37" s="10">
        <f>IF(OR(G37="",I37="",N(I37)=0),"",G37-I37)</f>
        <v/>
      </c>
      <c r="K37" s="11">
        <f>IF(H37="","",H37-TODAY())</f>
        <v/>
      </c>
      <c r="L37" s="12">
        <f>IF(OR(A37="",B37=""),"",IF(AND(C37="",D37=""),"Sem registro",IF(OR(AND(J37&lt;&gt;"",N(J37)&lt;0),AND(K37&lt;&gt;"",N(K37)&lt;0)),"Vencida",IF(OR(AND(J37&lt;&gt;"",N(J37)&lt;=SUMIFS('Plano de manutenção'!$D$5:$D$34,'Plano de manutenção'!$A$5:$A$34,B37)),AND(K37&lt;&gt;"",N(K37)&lt;=SUMIFS('Plano de manutenção'!$E$5:$E$34,'Plano de manutenção'!$A$5:$A$34,B37))),"Perto","Em dia"))))</f>
        <v/>
      </c>
    </row>
    <row r="38">
      <c r="A38" s="8" t="n"/>
      <c r="B38" s="8" t="n"/>
      <c r="C38" s="9">
        <f>IF(OR(A38="",B38=""),"",IF(_xlfn.MAXIFS('Histórico'!$A$5:$A$504,'Histórico'!$B$5:$B$504,A38,'Histórico'!$C$5:$C$504,B38)=0,"",_xlfn.MAXIFS('Histórico'!$A$5:$A$504,'Histórico'!$B$5:$B$504,A38,'Histórico'!$C$5:$C$504,B38)))</f>
        <v/>
      </c>
      <c r="D38" s="10">
        <f>IF(OR(A38="",B38=""),"",IF(_xlfn.MAXIFS('Histórico'!$D$5:$D$504,'Histórico'!$B$5:$B$504,A38,'Histórico'!$C$5:$C$504,B38)=0,"",_xlfn.MAXIFS('Histórico'!$D$5:$D$504,'Histórico'!$B$5:$B$504,A38,'Histórico'!$C$5:$C$504,B38)))</f>
        <v/>
      </c>
      <c r="E38" s="10">
        <f>IF(OR(A38="",B38=""),"",IF(SUMIFS('Plano de manutenção'!$B$5:$B$34,'Plano de manutenção'!$A$5:$A$34,B38)=0,"",SUMIFS('Plano de manutenção'!$B$5:$B$34,'Plano de manutenção'!$A$5:$A$34,B38)))</f>
        <v/>
      </c>
      <c r="F38" s="11">
        <f>IF(OR(A38="",B38=""),"",IF(SUMIFS('Plano de manutenção'!$C$5:$C$34,'Plano de manutenção'!$A$5:$A$34,B38)=0,"",SUMIFS('Plano de manutenção'!$C$5:$C$34,'Plano de manutenção'!$A$5:$A$34,B38)))</f>
        <v/>
      </c>
      <c r="G38" s="10">
        <f>IF(OR(D38="",E38=""),"",D38+E38)</f>
        <v/>
      </c>
      <c r="H38" s="9">
        <f>IF(OR(C38="",F38=""),"",C38+F38)</f>
        <v/>
      </c>
      <c r="I38" s="10">
        <f>IF(OR(A38="",B38=""),"",SUMIFS('Caminhões'!$C$5:$C$14,'Caminhões'!$A$5:$A$14,A38))</f>
        <v/>
      </c>
      <c r="J38" s="10">
        <f>IF(OR(G38="",I38="",N(I38)=0),"",G38-I38)</f>
        <v/>
      </c>
      <c r="K38" s="11">
        <f>IF(H38="","",H38-TODAY())</f>
        <v/>
      </c>
      <c r="L38" s="12">
        <f>IF(OR(A38="",B38=""),"",IF(AND(C38="",D38=""),"Sem registro",IF(OR(AND(J38&lt;&gt;"",N(J38)&lt;0),AND(K38&lt;&gt;"",N(K38)&lt;0)),"Vencida",IF(OR(AND(J38&lt;&gt;"",N(J38)&lt;=SUMIFS('Plano de manutenção'!$D$5:$D$34,'Plano de manutenção'!$A$5:$A$34,B38)),AND(K38&lt;&gt;"",N(K38)&lt;=SUMIFS('Plano de manutenção'!$E$5:$E$34,'Plano de manutenção'!$A$5:$A$34,B38))),"Perto","Em dia"))))</f>
        <v/>
      </c>
    </row>
    <row r="39">
      <c r="A39" s="8" t="n"/>
      <c r="B39" s="8" t="n"/>
      <c r="C39" s="9">
        <f>IF(OR(A39="",B39=""),"",IF(_xlfn.MAXIFS('Histórico'!$A$5:$A$504,'Histórico'!$B$5:$B$504,A39,'Histórico'!$C$5:$C$504,B39)=0,"",_xlfn.MAXIFS('Histórico'!$A$5:$A$504,'Histórico'!$B$5:$B$504,A39,'Histórico'!$C$5:$C$504,B39)))</f>
        <v/>
      </c>
      <c r="D39" s="10">
        <f>IF(OR(A39="",B39=""),"",IF(_xlfn.MAXIFS('Histórico'!$D$5:$D$504,'Histórico'!$B$5:$B$504,A39,'Histórico'!$C$5:$C$504,B39)=0,"",_xlfn.MAXIFS('Histórico'!$D$5:$D$504,'Histórico'!$B$5:$B$504,A39,'Histórico'!$C$5:$C$504,B39)))</f>
        <v/>
      </c>
      <c r="E39" s="10">
        <f>IF(OR(A39="",B39=""),"",IF(SUMIFS('Plano de manutenção'!$B$5:$B$34,'Plano de manutenção'!$A$5:$A$34,B39)=0,"",SUMIFS('Plano de manutenção'!$B$5:$B$34,'Plano de manutenção'!$A$5:$A$34,B39)))</f>
        <v/>
      </c>
      <c r="F39" s="11">
        <f>IF(OR(A39="",B39=""),"",IF(SUMIFS('Plano de manutenção'!$C$5:$C$34,'Plano de manutenção'!$A$5:$A$34,B39)=0,"",SUMIFS('Plano de manutenção'!$C$5:$C$34,'Plano de manutenção'!$A$5:$A$34,B39)))</f>
        <v/>
      </c>
      <c r="G39" s="10">
        <f>IF(OR(D39="",E39=""),"",D39+E39)</f>
        <v/>
      </c>
      <c r="H39" s="9">
        <f>IF(OR(C39="",F39=""),"",C39+F39)</f>
        <v/>
      </c>
      <c r="I39" s="10">
        <f>IF(OR(A39="",B39=""),"",SUMIFS('Caminhões'!$C$5:$C$14,'Caminhões'!$A$5:$A$14,A39))</f>
        <v/>
      </c>
      <c r="J39" s="10">
        <f>IF(OR(G39="",I39="",N(I39)=0),"",G39-I39)</f>
        <v/>
      </c>
      <c r="K39" s="11">
        <f>IF(H39="","",H39-TODAY())</f>
        <v/>
      </c>
      <c r="L39" s="12">
        <f>IF(OR(A39="",B39=""),"",IF(AND(C39="",D39=""),"Sem registro",IF(OR(AND(J39&lt;&gt;"",N(J39)&lt;0),AND(K39&lt;&gt;"",N(K39)&lt;0)),"Vencida",IF(OR(AND(J39&lt;&gt;"",N(J39)&lt;=SUMIFS('Plano de manutenção'!$D$5:$D$34,'Plano de manutenção'!$A$5:$A$34,B39)),AND(K39&lt;&gt;"",N(K39)&lt;=SUMIFS('Plano de manutenção'!$E$5:$E$34,'Plano de manutenção'!$A$5:$A$34,B39))),"Perto","Em dia"))))</f>
        <v/>
      </c>
    </row>
    <row r="40">
      <c r="A40" s="8" t="n"/>
      <c r="B40" s="8" t="n"/>
      <c r="C40" s="9">
        <f>IF(OR(A40="",B40=""),"",IF(_xlfn.MAXIFS('Histórico'!$A$5:$A$504,'Histórico'!$B$5:$B$504,A40,'Histórico'!$C$5:$C$504,B40)=0,"",_xlfn.MAXIFS('Histórico'!$A$5:$A$504,'Histórico'!$B$5:$B$504,A40,'Histórico'!$C$5:$C$504,B40)))</f>
        <v/>
      </c>
      <c r="D40" s="10">
        <f>IF(OR(A40="",B40=""),"",IF(_xlfn.MAXIFS('Histórico'!$D$5:$D$504,'Histórico'!$B$5:$B$504,A40,'Histórico'!$C$5:$C$504,B40)=0,"",_xlfn.MAXIFS('Histórico'!$D$5:$D$504,'Histórico'!$B$5:$B$504,A40,'Histórico'!$C$5:$C$504,B40)))</f>
        <v/>
      </c>
      <c r="E40" s="10">
        <f>IF(OR(A40="",B40=""),"",IF(SUMIFS('Plano de manutenção'!$B$5:$B$34,'Plano de manutenção'!$A$5:$A$34,B40)=0,"",SUMIFS('Plano de manutenção'!$B$5:$B$34,'Plano de manutenção'!$A$5:$A$34,B40)))</f>
        <v/>
      </c>
      <c r="F40" s="11">
        <f>IF(OR(A40="",B40=""),"",IF(SUMIFS('Plano de manutenção'!$C$5:$C$34,'Plano de manutenção'!$A$5:$A$34,B40)=0,"",SUMIFS('Plano de manutenção'!$C$5:$C$34,'Plano de manutenção'!$A$5:$A$34,B40)))</f>
        <v/>
      </c>
      <c r="G40" s="10">
        <f>IF(OR(D40="",E40=""),"",D40+E40)</f>
        <v/>
      </c>
      <c r="H40" s="9">
        <f>IF(OR(C40="",F40=""),"",C40+F40)</f>
        <v/>
      </c>
      <c r="I40" s="10">
        <f>IF(OR(A40="",B40=""),"",SUMIFS('Caminhões'!$C$5:$C$14,'Caminhões'!$A$5:$A$14,A40))</f>
        <v/>
      </c>
      <c r="J40" s="10">
        <f>IF(OR(G40="",I40="",N(I40)=0),"",G40-I40)</f>
        <v/>
      </c>
      <c r="K40" s="11">
        <f>IF(H40="","",H40-TODAY())</f>
        <v/>
      </c>
      <c r="L40" s="12">
        <f>IF(OR(A40="",B40=""),"",IF(AND(C40="",D40=""),"Sem registro",IF(OR(AND(J40&lt;&gt;"",N(J40)&lt;0),AND(K40&lt;&gt;"",N(K40)&lt;0)),"Vencida",IF(OR(AND(J40&lt;&gt;"",N(J40)&lt;=SUMIFS('Plano de manutenção'!$D$5:$D$34,'Plano de manutenção'!$A$5:$A$34,B40)),AND(K40&lt;&gt;"",N(K40)&lt;=SUMIFS('Plano de manutenção'!$E$5:$E$34,'Plano de manutenção'!$A$5:$A$34,B40))),"Perto","Em dia"))))</f>
        <v/>
      </c>
    </row>
    <row r="41">
      <c r="A41" s="8" t="n"/>
      <c r="B41" s="8" t="n"/>
      <c r="C41" s="9">
        <f>IF(OR(A41="",B41=""),"",IF(_xlfn.MAXIFS('Histórico'!$A$5:$A$504,'Histórico'!$B$5:$B$504,A41,'Histórico'!$C$5:$C$504,B41)=0,"",_xlfn.MAXIFS('Histórico'!$A$5:$A$504,'Histórico'!$B$5:$B$504,A41,'Histórico'!$C$5:$C$504,B41)))</f>
        <v/>
      </c>
      <c r="D41" s="10">
        <f>IF(OR(A41="",B41=""),"",IF(_xlfn.MAXIFS('Histórico'!$D$5:$D$504,'Histórico'!$B$5:$B$504,A41,'Histórico'!$C$5:$C$504,B41)=0,"",_xlfn.MAXIFS('Histórico'!$D$5:$D$504,'Histórico'!$B$5:$B$504,A41,'Histórico'!$C$5:$C$504,B41)))</f>
        <v/>
      </c>
      <c r="E41" s="10">
        <f>IF(OR(A41="",B41=""),"",IF(SUMIFS('Plano de manutenção'!$B$5:$B$34,'Plano de manutenção'!$A$5:$A$34,B41)=0,"",SUMIFS('Plano de manutenção'!$B$5:$B$34,'Plano de manutenção'!$A$5:$A$34,B41)))</f>
        <v/>
      </c>
      <c r="F41" s="11">
        <f>IF(OR(A41="",B41=""),"",IF(SUMIFS('Plano de manutenção'!$C$5:$C$34,'Plano de manutenção'!$A$5:$A$34,B41)=0,"",SUMIFS('Plano de manutenção'!$C$5:$C$34,'Plano de manutenção'!$A$5:$A$34,B41)))</f>
        <v/>
      </c>
      <c r="G41" s="10">
        <f>IF(OR(D41="",E41=""),"",D41+E41)</f>
        <v/>
      </c>
      <c r="H41" s="9">
        <f>IF(OR(C41="",F41=""),"",C41+F41)</f>
        <v/>
      </c>
      <c r="I41" s="10">
        <f>IF(OR(A41="",B41=""),"",SUMIFS('Caminhões'!$C$5:$C$14,'Caminhões'!$A$5:$A$14,A41))</f>
        <v/>
      </c>
      <c r="J41" s="10">
        <f>IF(OR(G41="",I41="",N(I41)=0),"",G41-I41)</f>
        <v/>
      </c>
      <c r="K41" s="11">
        <f>IF(H41="","",H41-TODAY())</f>
        <v/>
      </c>
      <c r="L41" s="12">
        <f>IF(OR(A41="",B41=""),"",IF(AND(C41="",D41=""),"Sem registro",IF(OR(AND(J41&lt;&gt;"",N(J41)&lt;0),AND(K41&lt;&gt;"",N(K41)&lt;0)),"Vencida",IF(OR(AND(J41&lt;&gt;"",N(J41)&lt;=SUMIFS('Plano de manutenção'!$D$5:$D$34,'Plano de manutenção'!$A$5:$A$34,B41)),AND(K41&lt;&gt;"",N(K41)&lt;=SUMIFS('Plano de manutenção'!$E$5:$E$34,'Plano de manutenção'!$A$5:$A$34,B41))),"Perto","Em dia"))))</f>
        <v/>
      </c>
    </row>
    <row r="42">
      <c r="A42" s="8" t="n"/>
      <c r="B42" s="8" t="n"/>
      <c r="C42" s="9">
        <f>IF(OR(A42="",B42=""),"",IF(_xlfn.MAXIFS('Histórico'!$A$5:$A$504,'Histórico'!$B$5:$B$504,A42,'Histórico'!$C$5:$C$504,B42)=0,"",_xlfn.MAXIFS('Histórico'!$A$5:$A$504,'Histórico'!$B$5:$B$504,A42,'Histórico'!$C$5:$C$504,B42)))</f>
        <v/>
      </c>
      <c r="D42" s="10">
        <f>IF(OR(A42="",B42=""),"",IF(_xlfn.MAXIFS('Histórico'!$D$5:$D$504,'Histórico'!$B$5:$B$504,A42,'Histórico'!$C$5:$C$504,B42)=0,"",_xlfn.MAXIFS('Histórico'!$D$5:$D$504,'Histórico'!$B$5:$B$504,A42,'Histórico'!$C$5:$C$504,B42)))</f>
        <v/>
      </c>
      <c r="E42" s="10">
        <f>IF(OR(A42="",B42=""),"",IF(SUMIFS('Plano de manutenção'!$B$5:$B$34,'Plano de manutenção'!$A$5:$A$34,B42)=0,"",SUMIFS('Plano de manutenção'!$B$5:$B$34,'Plano de manutenção'!$A$5:$A$34,B42)))</f>
        <v/>
      </c>
      <c r="F42" s="11">
        <f>IF(OR(A42="",B42=""),"",IF(SUMIFS('Plano de manutenção'!$C$5:$C$34,'Plano de manutenção'!$A$5:$A$34,B42)=0,"",SUMIFS('Plano de manutenção'!$C$5:$C$34,'Plano de manutenção'!$A$5:$A$34,B42)))</f>
        <v/>
      </c>
      <c r="G42" s="10">
        <f>IF(OR(D42="",E42=""),"",D42+E42)</f>
        <v/>
      </c>
      <c r="H42" s="9">
        <f>IF(OR(C42="",F42=""),"",C42+F42)</f>
        <v/>
      </c>
      <c r="I42" s="10">
        <f>IF(OR(A42="",B42=""),"",SUMIFS('Caminhões'!$C$5:$C$14,'Caminhões'!$A$5:$A$14,A42))</f>
        <v/>
      </c>
      <c r="J42" s="10">
        <f>IF(OR(G42="",I42="",N(I42)=0),"",G42-I42)</f>
        <v/>
      </c>
      <c r="K42" s="11">
        <f>IF(H42="","",H42-TODAY())</f>
        <v/>
      </c>
      <c r="L42" s="12">
        <f>IF(OR(A42="",B42=""),"",IF(AND(C42="",D42=""),"Sem registro",IF(OR(AND(J42&lt;&gt;"",N(J42)&lt;0),AND(K42&lt;&gt;"",N(K42)&lt;0)),"Vencida",IF(OR(AND(J42&lt;&gt;"",N(J42)&lt;=SUMIFS('Plano de manutenção'!$D$5:$D$34,'Plano de manutenção'!$A$5:$A$34,B42)),AND(K42&lt;&gt;"",N(K42)&lt;=SUMIFS('Plano de manutenção'!$E$5:$E$34,'Plano de manutenção'!$A$5:$A$34,B42))),"Perto","Em dia"))))</f>
        <v/>
      </c>
    </row>
    <row r="43">
      <c r="A43" s="8" t="n"/>
      <c r="B43" s="8" t="n"/>
      <c r="C43" s="9">
        <f>IF(OR(A43="",B43=""),"",IF(_xlfn.MAXIFS('Histórico'!$A$5:$A$504,'Histórico'!$B$5:$B$504,A43,'Histórico'!$C$5:$C$504,B43)=0,"",_xlfn.MAXIFS('Histórico'!$A$5:$A$504,'Histórico'!$B$5:$B$504,A43,'Histórico'!$C$5:$C$504,B43)))</f>
        <v/>
      </c>
      <c r="D43" s="10">
        <f>IF(OR(A43="",B43=""),"",IF(_xlfn.MAXIFS('Histórico'!$D$5:$D$504,'Histórico'!$B$5:$B$504,A43,'Histórico'!$C$5:$C$504,B43)=0,"",_xlfn.MAXIFS('Histórico'!$D$5:$D$504,'Histórico'!$B$5:$B$504,A43,'Histórico'!$C$5:$C$504,B43)))</f>
        <v/>
      </c>
      <c r="E43" s="10">
        <f>IF(OR(A43="",B43=""),"",IF(SUMIFS('Plano de manutenção'!$B$5:$B$34,'Plano de manutenção'!$A$5:$A$34,B43)=0,"",SUMIFS('Plano de manutenção'!$B$5:$B$34,'Plano de manutenção'!$A$5:$A$34,B43)))</f>
        <v/>
      </c>
      <c r="F43" s="11">
        <f>IF(OR(A43="",B43=""),"",IF(SUMIFS('Plano de manutenção'!$C$5:$C$34,'Plano de manutenção'!$A$5:$A$34,B43)=0,"",SUMIFS('Plano de manutenção'!$C$5:$C$34,'Plano de manutenção'!$A$5:$A$34,B43)))</f>
        <v/>
      </c>
      <c r="G43" s="10">
        <f>IF(OR(D43="",E43=""),"",D43+E43)</f>
        <v/>
      </c>
      <c r="H43" s="9">
        <f>IF(OR(C43="",F43=""),"",C43+F43)</f>
        <v/>
      </c>
      <c r="I43" s="10">
        <f>IF(OR(A43="",B43=""),"",SUMIFS('Caminhões'!$C$5:$C$14,'Caminhões'!$A$5:$A$14,A43))</f>
        <v/>
      </c>
      <c r="J43" s="10">
        <f>IF(OR(G43="",I43="",N(I43)=0),"",G43-I43)</f>
        <v/>
      </c>
      <c r="K43" s="11">
        <f>IF(H43="","",H43-TODAY())</f>
        <v/>
      </c>
      <c r="L43" s="12">
        <f>IF(OR(A43="",B43=""),"",IF(AND(C43="",D43=""),"Sem registro",IF(OR(AND(J43&lt;&gt;"",N(J43)&lt;0),AND(K43&lt;&gt;"",N(K43)&lt;0)),"Vencida",IF(OR(AND(J43&lt;&gt;"",N(J43)&lt;=SUMIFS('Plano de manutenção'!$D$5:$D$34,'Plano de manutenção'!$A$5:$A$34,B43)),AND(K43&lt;&gt;"",N(K43)&lt;=SUMIFS('Plano de manutenção'!$E$5:$E$34,'Plano de manutenção'!$A$5:$A$34,B43))),"Perto","Em dia"))))</f>
        <v/>
      </c>
    </row>
    <row r="44">
      <c r="A44" s="8" t="n"/>
      <c r="B44" s="8" t="n"/>
      <c r="C44" s="9">
        <f>IF(OR(A44="",B44=""),"",IF(_xlfn.MAXIFS('Histórico'!$A$5:$A$504,'Histórico'!$B$5:$B$504,A44,'Histórico'!$C$5:$C$504,B44)=0,"",_xlfn.MAXIFS('Histórico'!$A$5:$A$504,'Histórico'!$B$5:$B$504,A44,'Histórico'!$C$5:$C$504,B44)))</f>
        <v/>
      </c>
      <c r="D44" s="10">
        <f>IF(OR(A44="",B44=""),"",IF(_xlfn.MAXIFS('Histórico'!$D$5:$D$504,'Histórico'!$B$5:$B$504,A44,'Histórico'!$C$5:$C$504,B44)=0,"",_xlfn.MAXIFS('Histórico'!$D$5:$D$504,'Histórico'!$B$5:$B$504,A44,'Histórico'!$C$5:$C$504,B44)))</f>
        <v/>
      </c>
      <c r="E44" s="10">
        <f>IF(OR(A44="",B44=""),"",IF(SUMIFS('Plano de manutenção'!$B$5:$B$34,'Plano de manutenção'!$A$5:$A$34,B44)=0,"",SUMIFS('Plano de manutenção'!$B$5:$B$34,'Plano de manutenção'!$A$5:$A$34,B44)))</f>
        <v/>
      </c>
      <c r="F44" s="11">
        <f>IF(OR(A44="",B44=""),"",IF(SUMIFS('Plano de manutenção'!$C$5:$C$34,'Plano de manutenção'!$A$5:$A$34,B44)=0,"",SUMIFS('Plano de manutenção'!$C$5:$C$34,'Plano de manutenção'!$A$5:$A$34,B44)))</f>
        <v/>
      </c>
      <c r="G44" s="10">
        <f>IF(OR(D44="",E44=""),"",D44+E44)</f>
        <v/>
      </c>
      <c r="H44" s="9">
        <f>IF(OR(C44="",F44=""),"",C44+F44)</f>
        <v/>
      </c>
      <c r="I44" s="10">
        <f>IF(OR(A44="",B44=""),"",SUMIFS('Caminhões'!$C$5:$C$14,'Caminhões'!$A$5:$A$14,A44))</f>
        <v/>
      </c>
      <c r="J44" s="10">
        <f>IF(OR(G44="",I44="",N(I44)=0),"",G44-I44)</f>
        <v/>
      </c>
      <c r="K44" s="11">
        <f>IF(H44="","",H44-TODAY())</f>
        <v/>
      </c>
      <c r="L44" s="12">
        <f>IF(OR(A44="",B44=""),"",IF(AND(C44="",D44=""),"Sem registro",IF(OR(AND(J44&lt;&gt;"",N(J44)&lt;0),AND(K44&lt;&gt;"",N(K44)&lt;0)),"Vencida",IF(OR(AND(J44&lt;&gt;"",N(J44)&lt;=SUMIFS('Plano de manutenção'!$D$5:$D$34,'Plano de manutenção'!$A$5:$A$34,B44)),AND(K44&lt;&gt;"",N(K44)&lt;=SUMIFS('Plano de manutenção'!$E$5:$E$34,'Plano de manutenção'!$A$5:$A$34,B44))),"Perto","Em dia"))))</f>
        <v/>
      </c>
    </row>
    <row r="45">
      <c r="A45" s="8" t="n"/>
      <c r="B45" s="8" t="n"/>
      <c r="C45" s="9">
        <f>IF(OR(A45="",B45=""),"",IF(_xlfn.MAXIFS('Histórico'!$A$5:$A$504,'Histórico'!$B$5:$B$504,A45,'Histórico'!$C$5:$C$504,B45)=0,"",_xlfn.MAXIFS('Histórico'!$A$5:$A$504,'Histórico'!$B$5:$B$504,A45,'Histórico'!$C$5:$C$504,B45)))</f>
        <v/>
      </c>
      <c r="D45" s="10">
        <f>IF(OR(A45="",B45=""),"",IF(_xlfn.MAXIFS('Histórico'!$D$5:$D$504,'Histórico'!$B$5:$B$504,A45,'Histórico'!$C$5:$C$504,B45)=0,"",_xlfn.MAXIFS('Histórico'!$D$5:$D$504,'Histórico'!$B$5:$B$504,A45,'Histórico'!$C$5:$C$504,B45)))</f>
        <v/>
      </c>
      <c r="E45" s="10">
        <f>IF(OR(A45="",B45=""),"",IF(SUMIFS('Plano de manutenção'!$B$5:$B$34,'Plano de manutenção'!$A$5:$A$34,B45)=0,"",SUMIFS('Plano de manutenção'!$B$5:$B$34,'Plano de manutenção'!$A$5:$A$34,B45)))</f>
        <v/>
      </c>
      <c r="F45" s="11">
        <f>IF(OR(A45="",B45=""),"",IF(SUMIFS('Plano de manutenção'!$C$5:$C$34,'Plano de manutenção'!$A$5:$A$34,B45)=0,"",SUMIFS('Plano de manutenção'!$C$5:$C$34,'Plano de manutenção'!$A$5:$A$34,B45)))</f>
        <v/>
      </c>
      <c r="G45" s="10">
        <f>IF(OR(D45="",E45=""),"",D45+E45)</f>
        <v/>
      </c>
      <c r="H45" s="9">
        <f>IF(OR(C45="",F45=""),"",C45+F45)</f>
        <v/>
      </c>
      <c r="I45" s="10">
        <f>IF(OR(A45="",B45=""),"",SUMIFS('Caminhões'!$C$5:$C$14,'Caminhões'!$A$5:$A$14,A45))</f>
        <v/>
      </c>
      <c r="J45" s="10">
        <f>IF(OR(G45="",I45="",N(I45)=0),"",G45-I45)</f>
        <v/>
      </c>
      <c r="K45" s="11">
        <f>IF(H45="","",H45-TODAY())</f>
        <v/>
      </c>
      <c r="L45" s="12">
        <f>IF(OR(A45="",B45=""),"",IF(AND(C45="",D45=""),"Sem registro",IF(OR(AND(J45&lt;&gt;"",N(J45)&lt;0),AND(K45&lt;&gt;"",N(K45)&lt;0)),"Vencida",IF(OR(AND(J45&lt;&gt;"",N(J45)&lt;=SUMIFS('Plano de manutenção'!$D$5:$D$34,'Plano de manutenção'!$A$5:$A$34,B45)),AND(K45&lt;&gt;"",N(K45)&lt;=SUMIFS('Plano de manutenção'!$E$5:$E$34,'Plano de manutenção'!$A$5:$A$34,B45))),"Perto","Em dia"))))</f>
        <v/>
      </c>
    </row>
    <row r="46">
      <c r="A46" s="8" t="n"/>
      <c r="B46" s="8" t="n"/>
      <c r="C46" s="9">
        <f>IF(OR(A46="",B46=""),"",IF(_xlfn.MAXIFS('Histórico'!$A$5:$A$504,'Histórico'!$B$5:$B$504,A46,'Histórico'!$C$5:$C$504,B46)=0,"",_xlfn.MAXIFS('Histórico'!$A$5:$A$504,'Histórico'!$B$5:$B$504,A46,'Histórico'!$C$5:$C$504,B46)))</f>
        <v/>
      </c>
      <c r="D46" s="10">
        <f>IF(OR(A46="",B46=""),"",IF(_xlfn.MAXIFS('Histórico'!$D$5:$D$504,'Histórico'!$B$5:$B$504,A46,'Histórico'!$C$5:$C$504,B46)=0,"",_xlfn.MAXIFS('Histórico'!$D$5:$D$504,'Histórico'!$B$5:$B$504,A46,'Histórico'!$C$5:$C$504,B46)))</f>
        <v/>
      </c>
      <c r="E46" s="10">
        <f>IF(OR(A46="",B46=""),"",IF(SUMIFS('Plano de manutenção'!$B$5:$B$34,'Plano de manutenção'!$A$5:$A$34,B46)=0,"",SUMIFS('Plano de manutenção'!$B$5:$B$34,'Plano de manutenção'!$A$5:$A$34,B46)))</f>
        <v/>
      </c>
      <c r="F46" s="11">
        <f>IF(OR(A46="",B46=""),"",IF(SUMIFS('Plano de manutenção'!$C$5:$C$34,'Plano de manutenção'!$A$5:$A$34,B46)=0,"",SUMIFS('Plano de manutenção'!$C$5:$C$34,'Plano de manutenção'!$A$5:$A$34,B46)))</f>
        <v/>
      </c>
      <c r="G46" s="10">
        <f>IF(OR(D46="",E46=""),"",D46+E46)</f>
        <v/>
      </c>
      <c r="H46" s="9">
        <f>IF(OR(C46="",F46=""),"",C46+F46)</f>
        <v/>
      </c>
      <c r="I46" s="10">
        <f>IF(OR(A46="",B46=""),"",SUMIFS('Caminhões'!$C$5:$C$14,'Caminhões'!$A$5:$A$14,A46))</f>
        <v/>
      </c>
      <c r="J46" s="10">
        <f>IF(OR(G46="",I46="",N(I46)=0),"",G46-I46)</f>
        <v/>
      </c>
      <c r="K46" s="11">
        <f>IF(H46="","",H46-TODAY())</f>
        <v/>
      </c>
      <c r="L46" s="12">
        <f>IF(OR(A46="",B46=""),"",IF(AND(C46="",D46=""),"Sem registro",IF(OR(AND(J46&lt;&gt;"",N(J46)&lt;0),AND(K46&lt;&gt;"",N(K46)&lt;0)),"Vencida",IF(OR(AND(J46&lt;&gt;"",N(J46)&lt;=SUMIFS('Plano de manutenção'!$D$5:$D$34,'Plano de manutenção'!$A$5:$A$34,B46)),AND(K46&lt;&gt;"",N(K46)&lt;=SUMIFS('Plano de manutenção'!$E$5:$E$34,'Plano de manutenção'!$A$5:$A$34,B46))),"Perto","Em dia"))))</f>
        <v/>
      </c>
    </row>
    <row r="47">
      <c r="A47" s="8" t="n"/>
      <c r="B47" s="8" t="n"/>
      <c r="C47" s="9">
        <f>IF(OR(A47="",B47=""),"",IF(_xlfn.MAXIFS('Histórico'!$A$5:$A$504,'Histórico'!$B$5:$B$504,A47,'Histórico'!$C$5:$C$504,B47)=0,"",_xlfn.MAXIFS('Histórico'!$A$5:$A$504,'Histórico'!$B$5:$B$504,A47,'Histórico'!$C$5:$C$504,B47)))</f>
        <v/>
      </c>
      <c r="D47" s="10">
        <f>IF(OR(A47="",B47=""),"",IF(_xlfn.MAXIFS('Histórico'!$D$5:$D$504,'Histórico'!$B$5:$B$504,A47,'Histórico'!$C$5:$C$504,B47)=0,"",_xlfn.MAXIFS('Histórico'!$D$5:$D$504,'Histórico'!$B$5:$B$504,A47,'Histórico'!$C$5:$C$504,B47)))</f>
        <v/>
      </c>
      <c r="E47" s="10">
        <f>IF(OR(A47="",B47=""),"",IF(SUMIFS('Plano de manutenção'!$B$5:$B$34,'Plano de manutenção'!$A$5:$A$34,B47)=0,"",SUMIFS('Plano de manutenção'!$B$5:$B$34,'Plano de manutenção'!$A$5:$A$34,B47)))</f>
        <v/>
      </c>
      <c r="F47" s="11">
        <f>IF(OR(A47="",B47=""),"",IF(SUMIFS('Plano de manutenção'!$C$5:$C$34,'Plano de manutenção'!$A$5:$A$34,B47)=0,"",SUMIFS('Plano de manutenção'!$C$5:$C$34,'Plano de manutenção'!$A$5:$A$34,B47)))</f>
        <v/>
      </c>
      <c r="G47" s="10">
        <f>IF(OR(D47="",E47=""),"",D47+E47)</f>
        <v/>
      </c>
      <c r="H47" s="9">
        <f>IF(OR(C47="",F47=""),"",C47+F47)</f>
        <v/>
      </c>
      <c r="I47" s="10">
        <f>IF(OR(A47="",B47=""),"",SUMIFS('Caminhões'!$C$5:$C$14,'Caminhões'!$A$5:$A$14,A47))</f>
        <v/>
      </c>
      <c r="J47" s="10">
        <f>IF(OR(G47="",I47="",N(I47)=0),"",G47-I47)</f>
        <v/>
      </c>
      <c r="K47" s="11">
        <f>IF(H47="","",H47-TODAY())</f>
        <v/>
      </c>
      <c r="L47" s="12">
        <f>IF(OR(A47="",B47=""),"",IF(AND(C47="",D47=""),"Sem registro",IF(OR(AND(J47&lt;&gt;"",N(J47)&lt;0),AND(K47&lt;&gt;"",N(K47)&lt;0)),"Vencida",IF(OR(AND(J47&lt;&gt;"",N(J47)&lt;=SUMIFS('Plano de manutenção'!$D$5:$D$34,'Plano de manutenção'!$A$5:$A$34,B47)),AND(K47&lt;&gt;"",N(K47)&lt;=SUMIFS('Plano de manutenção'!$E$5:$E$34,'Plano de manutenção'!$A$5:$A$34,B47))),"Perto","Em dia"))))</f>
        <v/>
      </c>
    </row>
    <row r="48">
      <c r="A48" s="8" t="n"/>
      <c r="B48" s="8" t="n"/>
      <c r="C48" s="9">
        <f>IF(OR(A48="",B48=""),"",IF(_xlfn.MAXIFS('Histórico'!$A$5:$A$504,'Histórico'!$B$5:$B$504,A48,'Histórico'!$C$5:$C$504,B48)=0,"",_xlfn.MAXIFS('Histórico'!$A$5:$A$504,'Histórico'!$B$5:$B$504,A48,'Histórico'!$C$5:$C$504,B48)))</f>
        <v/>
      </c>
      <c r="D48" s="10">
        <f>IF(OR(A48="",B48=""),"",IF(_xlfn.MAXIFS('Histórico'!$D$5:$D$504,'Histórico'!$B$5:$B$504,A48,'Histórico'!$C$5:$C$504,B48)=0,"",_xlfn.MAXIFS('Histórico'!$D$5:$D$504,'Histórico'!$B$5:$B$504,A48,'Histórico'!$C$5:$C$504,B48)))</f>
        <v/>
      </c>
      <c r="E48" s="10">
        <f>IF(OR(A48="",B48=""),"",IF(SUMIFS('Plano de manutenção'!$B$5:$B$34,'Plano de manutenção'!$A$5:$A$34,B48)=0,"",SUMIFS('Plano de manutenção'!$B$5:$B$34,'Plano de manutenção'!$A$5:$A$34,B48)))</f>
        <v/>
      </c>
      <c r="F48" s="11">
        <f>IF(OR(A48="",B48=""),"",IF(SUMIFS('Plano de manutenção'!$C$5:$C$34,'Plano de manutenção'!$A$5:$A$34,B48)=0,"",SUMIFS('Plano de manutenção'!$C$5:$C$34,'Plano de manutenção'!$A$5:$A$34,B48)))</f>
        <v/>
      </c>
      <c r="G48" s="10">
        <f>IF(OR(D48="",E48=""),"",D48+E48)</f>
        <v/>
      </c>
      <c r="H48" s="9">
        <f>IF(OR(C48="",F48=""),"",C48+F48)</f>
        <v/>
      </c>
      <c r="I48" s="10">
        <f>IF(OR(A48="",B48=""),"",SUMIFS('Caminhões'!$C$5:$C$14,'Caminhões'!$A$5:$A$14,A48))</f>
        <v/>
      </c>
      <c r="J48" s="10">
        <f>IF(OR(G48="",I48="",N(I48)=0),"",G48-I48)</f>
        <v/>
      </c>
      <c r="K48" s="11">
        <f>IF(H48="","",H48-TODAY())</f>
        <v/>
      </c>
      <c r="L48" s="12">
        <f>IF(OR(A48="",B48=""),"",IF(AND(C48="",D48=""),"Sem registro",IF(OR(AND(J48&lt;&gt;"",N(J48)&lt;0),AND(K48&lt;&gt;"",N(K48)&lt;0)),"Vencida",IF(OR(AND(J48&lt;&gt;"",N(J48)&lt;=SUMIFS('Plano de manutenção'!$D$5:$D$34,'Plano de manutenção'!$A$5:$A$34,B48)),AND(K48&lt;&gt;"",N(K48)&lt;=SUMIFS('Plano de manutenção'!$E$5:$E$34,'Plano de manutenção'!$A$5:$A$34,B48))),"Perto","Em dia"))))</f>
        <v/>
      </c>
    </row>
    <row r="49">
      <c r="A49" s="8" t="n"/>
      <c r="B49" s="8" t="n"/>
      <c r="C49" s="9">
        <f>IF(OR(A49="",B49=""),"",IF(_xlfn.MAXIFS('Histórico'!$A$5:$A$504,'Histórico'!$B$5:$B$504,A49,'Histórico'!$C$5:$C$504,B49)=0,"",_xlfn.MAXIFS('Histórico'!$A$5:$A$504,'Histórico'!$B$5:$B$504,A49,'Histórico'!$C$5:$C$504,B49)))</f>
        <v/>
      </c>
      <c r="D49" s="10">
        <f>IF(OR(A49="",B49=""),"",IF(_xlfn.MAXIFS('Histórico'!$D$5:$D$504,'Histórico'!$B$5:$B$504,A49,'Histórico'!$C$5:$C$504,B49)=0,"",_xlfn.MAXIFS('Histórico'!$D$5:$D$504,'Histórico'!$B$5:$B$504,A49,'Histórico'!$C$5:$C$504,B49)))</f>
        <v/>
      </c>
      <c r="E49" s="10">
        <f>IF(OR(A49="",B49=""),"",IF(SUMIFS('Plano de manutenção'!$B$5:$B$34,'Plano de manutenção'!$A$5:$A$34,B49)=0,"",SUMIFS('Plano de manutenção'!$B$5:$B$34,'Plano de manutenção'!$A$5:$A$34,B49)))</f>
        <v/>
      </c>
      <c r="F49" s="11">
        <f>IF(OR(A49="",B49=""),"",IF(SUMIFS('Plano de manutenção'!$C$5:$C$34,'Plano de manutenção'!$A$5:$A$34,B49)=0,"",SUMIFS('Plano de manutenção'!$C$5:$C$34,'Plano de manutenção'!$A$5:$A$34,B49)))</f>
        <v/>
      </c>
      <c r="G49" s="10">
        <f>IF(OR(D49="",E49=""),"",D49+E49)</f>
        <v/>
      </c>
      <c r="H49" s="9">
        <f>IF(OR(C49="",F49=""),"",C49+F49)</f>
        <v/>
      </c>
      <c r="I49" s="10">
        <f>IF(OR(A49="",B49=""),"",SUMIFS('Caminhões'!$C$5:$C$14,'Caminhões'!$A$5:$A$14,A49))</f>
        <v/>
      </c>
      <c r="J49" s="10">
        <f>IF(OR(G49="",I49="",N(I49)=0),"",G49-I49)</f>
        <v/>
      </c>
      <c r="K49" s="11">
        <f>IF(H49="","",H49-TODAY())</f>
        <v/>
      </c>
      <c r="L49" s="12">
        <f>IF(OR(A49="",B49=""),"",IF(AND(C49="",D49=""),"Sem registro",IF(OR(AND(J49&lt;&gt;"",N(J49)&lt;0),AND(K49&lt;&gt;"",N(K49)&lt;0)),"Vencida",IF(OR(AND(J49&lt;&gt;"",N(J49)&lt;=SUMIFS('Plano de manutenção'!$D$5:$D$34,'Plano de manutenção'!$A$5:$A$34,B49)),AND(K49&lt;&gt;"",N(K49)&lt;=SUMIFS('Plano de manutenção'!$E$5:$E$34,'Plano de manutenção'!$A$5:$A$34,B49))),"Perto","Em dia"))))</f>
        <v/>
      </c>
    </row>
    <row r="50">
      <c r="A50" s="8" t="n"/>
      <c r="B50" s="8" t="n"/>
      <c r="C50" s="9">
        <f>IF(OR(A50="",B50=""),"",IF(_xlfn.MAXIFS('Histórico'!$A$5:$A$504,'Histórico'!$B$5:$B$504,A50,'Histórico'!$C$5:$C$504,B50)=0,"",_xlfn.MAXIFS('Histórico'!$A$5:$A$504,'Histórico'!$B$5:$B$504,A50,'Histórico'!$C$5:$C$504,B50)))</f>
        <v/>
      </c>
      <c r="D50" s="10">
        <f>IF(OR(A50="",B50=""),"",IF(_xlfn.MAXIFS('Histórico'!$D$5:$D$504,'Histórico'!$B$5:$B$504,A50,'Histórico'!$C$5:$C$504,B50)=0,"",_xlfn.MAXIFS('Histórico'!$D$5:$D$504,'Histórico'!$B$5:$B$504,A50,'Histórico'!$C$5:$C$504,B50)))</f>
        <v/>
      </c>
      <c r="E50" s="10">
        <f>IF(OR(A50="",B50=""),"",IF(SUMIFS('Plano de manutenção'!$B$5:$B$34,'Plano de manutenção'!$A$5:$A$34,B50)=0,"",SUMIFS('Plano de manutenção'!$B$5:$B$34,'Plano de manutenção'!$A$5:$A$34,B50)))</f>
        <v/>
      </c>
      <c r="F50" s="11">
        <f>IF(OR(A50="",B50=""),"",IF(SUMIFS('Plano de manutenção'!$C$5:$C$34,'Plano de manutenção'!$A$5:$A$34,B50)=0,"",SUMIFS('Plano de manutenção'!$C$5:$C$34,'Plano de manutenção'!$A$5:$A$34,B50)))</f>
        <v/>
      </c>
      <c r="G50" s="10">
        <f>IF(OR(D50="",E50=""),"",D50+E50)</f>
        <v/>
      </c>
      <c r="H50" s="9">
        <f>IF(OR(C50="",F50=""),"",C50+F50)</f>
        <v/>
      </c>
      <c r="I50" s="10">
        <f>IF(OR(A50="",B50=""),"",SUMIFS('Caminhões'!$C$5:$C$14,'Caminhões'!$A$5:$A$14,A50))</f>
        <v/>
      </c>
      <c r="J50" s="10">
        <f>IF(OR(G50="",I50="",N(I50)=0),"",G50-I50)</f>
        <v/>
      </c>
      <c r="K50" s="11">
        <f>IF(H50="","",H50-TODAY())</f>
        <v/>
      </c>
      <c r="L50" s="12">
        <f>IF(OR(A50="",B50=""),"",IF(AND(C50="",D50=""),"Sem registro",IF(OR(AND(J50&lt;&gt;"",N(J50)&lt;0),AND(K50&lt;&gt;"",N(K50)&lt;0)),"Vencida",IF(OR(AND(J50&lt;&gt;"",N(J50)&lt;=SUMIFS('Plano de manutenção'!$D$5:$D$34,'Plano de manutenção'!$A$5:$A$34,B50)),AND(K50&lt;&gt;"",N(K50)&lt;=SUMIFS('Plano de manutenção'!$E$5:$E$34,'Plano de manutenção'!$A$5:$A$34,B50))),"Perto","Em dia"))))</f>
        <v/>
      </c>
    </row>
    <row r="51">
      <c r="A51" s="8" t="n"/>
      <c r="B51" s="8" t="n"/>
      <c r="C51" s="9">
        <f>IF(OR(A51="",B51=""),"",IF(_xlfn.MAXIFS('Histórico'!$A$5:$A$504,'Histórico'!$B$5:$B$504,A51,'Histórico'!$C$5:$C$504,B51)=0,"",_xlfn.MAXIFS('Histórico'!$A$5:$A$504,'Histórico'!$B$5:$B$504,A51,'Histórico'!$C$5:$C$504,B51)))</f>
        <v/>
      </c>
      <c r="D51" s="10">
        <f>IF(OR(A51="",B51=""),"",IF(_xlfn.MAXIFS('Histórico'!$D$5:$D$504,'Histórico'!$B$5:$B$504,A51,'Histórico'!$C$5:$C$504,B51)=0,"",_xlfn.MAXIFS('Histórico'!$D$5:$D$504,'Histórico'!$B$5:$B$504,A51,'Histórico'!$C$5:$C$504,B51)))</f>
        <v/>
      </c>
      <c r="E51" s="10">
        <f>IF(OR(A51="",B51=""),"",IF(SUMIFS('Plano de manutenção'!$B$5:$B$34,'Plano de manutenção'!$A$5:$A$34,B51)=0,"",SUMIFS('Plano de manutenção'!$B$5:$B$34,'Plano de manutenção'!$A$5:$A$34,B51)))</f>
        <v/>
      </c>
      <c r="F51" s="11">
        <f>IF(OR(A51="",B51=""),"",IF(SUMIFS('Plano de manutenção'!$C$5:$C$34,'Plano de manutenção'!$A$5:$A$34,B51)=0,"",SUMIFS('Plano de manutenção'!$C$5:$C$34,'Plano de manutenção'!$A$5:$A$34,B51)))</f>
        <v/>
      </c>
      <c r="G51" s="10">
        <f>IF(OR(D51="",E51=""),"",D51+E51)</f>
        <v/>
      </c>
      <c r="H51" s="9">
        <f>IF(OR(C51="",F51=""),"",C51+F51)</f>
        <v/>
      </c>
      <c r="I51" s="10">
        <f>IF(OR(A51="",B51=""),"",SUMIFS('Caminhões'!$C$5:$C$14,'Caminhões'!$A$5:$A$14,A51))</f>
        <v/>
      </c>
      <c r="J51" s="10">
        <f>IF(OR(G51="",I51="",N(I51)=0),"",G51-I51)</f>
        <v/>
      </c>
      <c r="K51" s="11">
        <f>IF(H51="","",H51-TODAY())</f>
        <v/>
      </c>
      <c r="L51" s="12">
        <f>IF(OR(A51="",B51=""),"",IF(AND(C51="",D51=""),"Sem registro",IF(OR(AND(J51&lt;&gt;"",N(J51)&lt;0),AND(K51&lt;&gt;"",N(K51)&lt;0)),"Vencida",IF(OR(AND(J51&lt;&gt;"",N(J51)&lt;=SUMIFS('Plano de manutenção'!$D$5:$D$34,'Plano de manutenção'!$A$5:$A$34,B51)),AND(K51&lt;&gt;"",N(K51)&lt;=SUMIFS('Plano de manutenção'!$E$5:$E$34,'Plano de manutenção'!$A$5:$A$34,B51))),"Perto","Em dia"))))</f>
        <v/>
      </c>
    </row>
    <row r="52">
      <c r="A52" s="8" t="n"/>
      <c r="B52" s="8" t="n"/>
      <c r="C52" s="9">
        <f>IF(OR(A52="",B52=""),"",IF(_xlfn.MAXIFS('Histórico'!$A$5:$A$504,'Histórico'!$B$5:$B$504,A52,'Histórico'!$C$5:$C$504,B52)=0,"",_xlfn.MAXIFS('Histórico'!$A$5:$A$504,'Histórico'!$B$5:$B$504,A52,'Histórico'!$C$5:$C$504,B52)))</f>
        <v/>
      </c>
      <c r="D52" s="10">
        <f>IF(OR(A52="",B52=""),"",IF(_xlfn.MAXIFS('Histórico'!$D$5:$D$504,'Histórico'!$B$5:$B$504,A52,'Histórico'!$C$5:$C$504,B52)=0,"",_xlfn.MAXIFS('Histórico'!$D$5:$D$504,'Histórico'!$B$5:$B$504,A52,'Histórico'!$C$5:$C$504,B52)))</f>
        <v/>
      </c>
      <c r="E52" s="10">
        <f>IF(OR(A52="",B52=""),"",IF(SUMIFS('Plano de manutenção'!$B$5:$B$34,'Plano de manutenção'!$A$5:$A$34,B52)=0,"",SUMIFS('Plano de manutenção'!$B$5:$B$34,'Plano de manutenção'!$A$5:$A$34,B52)))</f>
        <v/>
      </c>
      <c r="F52" s="11">
        <f>IF(OR(A52="",B52=""),"",IF(SUMIFS('Plano de manutenção'!$C$5:$C$34,'Plano de manutenção'!$A$5:$A$34,B52)=0,"",SUMIFS('Plano de manutenção'!$C$5:$C$34,'Plano de manutenção'!$A$5:$A$34,B52)))</f>
        <v/>
      </c>
      <c r="G52" s="10">
        <f>IF(OR(D52="",E52=""),"",D52+E52)</f>
        <v/>
      </c>
      <c r="H52" s="9">
        <f>IF(OR(C52="",F52=""),"",C52+F52)</f>
        <v/>
      </c>
      <c r="I52" s="10">
        <f>IF(OR(A52="",B52=""),"",SUMIFS('Caminhões'!$C$5:$C$14,'Caminhões'!$A$5:$A$14,A52))</f>
        <v/>
      </c>
      <c r="J52" s="10">
        <f>IF(OR(G52="",I52="",N(I52)=0),"",G52-I52)</f>
        <v/>
      </c>
      <c r="K52" s="11">
        <f>IF(H52="","",H52-TODAY())</f>
        <v/>
      </c>
      <c r="L52" s="12">
        <f>IF(OR(A52="",B52=""),"",IF(AND(C52="",D52=""),"Sem registro",IF(OR(AND(J52&lt;&gt;"",N(J52)&lt;0),AND(K52&lt;&gt;"",N(K52)&lt;0)),"Vencida",IF(OR(AND(J52&lt;&gt;"",N(J52)&lt;=SUMIFS('Plano de manutenção'!$D$5:$D$34,'Plano de manutenção'!$A$5:$A$34,B52)),AND(K52&lt;&gt;"",N(K52)&lt;=SUMIFS('Plano de manutenção'!$E$5:$E$34,'Plano de manutenção'!$A$5:$A$34,B52))),"Perto","Em dia"))))</f>
        <v/>
      </c>
    </row>
    <row r="53">
      <c r="A53" s="8" t="n"/>
      <c r="B53" s="8" t="n"/>
      <c r="C53" s="9">
        <f>IF(OR(A53="",B53=""),"",IF(_xlfn.MAXIFS('Histórico'!$A$5:$A$504,'Histórico'!$B$5:$B$504,A53,'Histórico'!$C$5:$C$504,B53)=0,"",_xlfn.MAXIFS('Histórico'!$A$5:$A$504,'Histórico'!$B$5:$B$504,A53,'Histórico'!$C$5:$C$504,B53)))</f>
        <v/>
      </c>
      <c r="D53" s="10">
        <f>IF(OR(A53="",B53=""),"",IF(_xlfn.MAXIFS('Histórico'!$D$5:$D$504,'Histórico'!$B$5:$B$504,A53,'Histórico'!$C$5:$C$504,B53)=0,"",_xlfn.MAXIFS('Histórico'!$D$5:$D$504,'Histórico'!$B$5:$B$504,A53,'Histórico'!$C$5:$C$504,B53)))</f>
        <v/>
      </c>
      <c r="E53" s="10">
        <f>IF(OR(A53="",B53=""),"",IF(SUMIFS('Plano de manutenção'!$B$5:$B$34,'Plano de manutenção'!$A$5:$A$34,B53)=0,"",SUMIFS('Plano de manutenção'!$B$5:$B$34,'Plano de manutenção'!$A$5:$A$34,B53)))</f>
        <v/>
      </c>
      <c r="F53" s="11">
        <f>IF(OR(A53="",B53=""),"",IF(SUMIFS('Plano de manutenção'!$C$5:$C$34,'Plano de manutenção'!$A$5:$A$34,B53)=0,"",SUMIFS('Plano de manutenção'!$C$5:$C$34,'Plano de manutenção'!$A$5:$A$34,B53)))</f>
        <v/>
      </c>
      <c r="G53" s="10">
        <f>IF(OR(D53="",E53=""),"",D53+E53)</f>
        <v/>
      </c>
      <c r="H53" s="9">
        <f>IF(OR(C53="",F53=""),"",C53+F53)</f>
        <v/>
      </c>
      <c r="I53" s="10">
        <f>IF(OR(A53="",B53=""),"",SUMIFS('Caminhões'!$C$5:$C$14,'Caminhões'!$A$5:$A$14,A53))</f>
        <v/>
      </c>
      <c r="J53" s="10">
        <f>IF(OR(G53="",I53="",N(I53)=0),"",G53-I53)</f>
        <v/>
      </c>
      <c r="K53" s="11">
        <f>IF(H53="","",H53-TODAY())</f>
        <v/>
      </c>
      <c r="L53" s="12">
        <f>IF(OR(A53="",B53=""),"",IF(AND(C53="",D53=""),"Sem registro",IF(OR(AND(J53&lt;&gt;"",N(J53)&lt;0),AND(K53&lt;&gt;"",N(K53)&lt;0)),"Vencida",IF(OR(AND(J53&lt;&gt;"",N(J53)&lt;=SUMIFS('Plano de manutenção'!$D$5:$D$34,'Plano de manutenção'!$A$5:$A$34,B53)),AND(K53&lt;&gt;"",N(K53)&lt;=SUMIFS('Plano de manutenção'!$E$5:$E$34,'Plano de manutenção'!$A$5:$A$34,B53))),"Perto","Em dia"))))</f>
        <v/>
      </c>
    </row>
    <row r="54">
      <c r="A54" s="8" t="n"/>
      <c r="B54" s="8" t="n"/>
      <c r="C54" s="9">
        <f>IF(OR(A54="",B54=""),"",IF(_xlfn.MAXIFS('Histórico'!$A$5:$A$504,'Histórico'!$B$5:$B$504,A54,'Histórico'!$C$5:$C$504,B54)=0,"",_xlfn.MAXIFS('Histórico'!$A$5:$A$504,'Histórico'!$B$5:$B$504,A54,'Histórico'!$C$5:$C$504,B54)))</f>
        <v/>
      </c>
      <c r="D54" s="10">
        <f>IF(OR(A54="",B54=""),"",IF(_xlfn.MAXIFS('Histórico'!$D$5:$D$504,'Histórico'!$B$5:$B$504,A54,'Histórico'!$C$5:$C$504,B54)=0,"",_xlfn.MAXIFS('Histórico'!$D$5:$D$504,'Histórico'!$B$5:$B$504,A54,'Histórico'!$C$5:$C$504,B54)))</f>
        <v/>
      </c>
      <c r="E54" s="10">
        <f>IF(OR(A54="",B54=""),"",IF(SUMIFS('Plano de manutenção'!$B$5:$B$34,'Plano de manutenção'!$A$5:$A$34,B54)=0,"",SUMIFS('Plano de manutenção'!$B$5:$B$34,'Plano de manutenção'!$A$5:$A$34,B54)))</f>
        <v/>
      </c>
      <c r="F54" s="11">
        <f>IF(OR(A54="",B54=""),"",IF(SUMIFS('Plano de manutenção'!$C$5:$C$34,'Plano de manutenção'!$A$5:$A$34,B54)=0,"",SUMIFS('Plano de manutenção'!$C$5:$C$34,'Plano de manutenção'!$A$5:$A$34,B54)))</f>
        <v/>
      </c>
      <c r="G54" s="10">
        <f>IF(OR(D54="",E54=""),"",D54+E54)</f>
        <v/>
      </c>
      <c r="H54" s="9">
        <f>IF(OR(C54="",F54=""),"",C54+F54)</f>
        <v/>
      </c>
      <c r="I54" s="10">
        <f>IF(OR(A54="",B54=""),"",SUMIFS('Caminhões'!$C$5:$C$14,'Caminhões'!$A$5:$A$14,A54))</f>
        <v/>
      </c>
      <c r="J54" s="10">
        <f>IF(OR(G54="",I54="",N(I54)=0),"",G54-I54)</f>
        <v/>
      </c>
      <c r="K54" s="11">
        <f>IF(H54="","",H54-TODAY())</f>
        <v/>
      </c>
      <c r="L54" s="12">
        <f>IF(OR(A54="",B54=""),"",IF(AND(C54="",D54=""),"Sem registro",IF(OR(AND(J54&lt;&gt;"",N(J54)&lt;0),AND(K54&lt;&gt;"",N(K54)&lt;0)),"Vencida",IF(OR(AND(J54&lt;&gt;"",N(J54)&lt;=SUMIFS('Plano de manutenção'!$D$5:$D$34,'Plano de manutenção'!$A$5:$A$34,B54)),AND(K54&lt;&gt;"",N(K54)&lt;=SUMIFS('Plano de manutenção'!$E$5:$E$34,'Plano de manutenção'!$A$5:$A$34,B54))),"Perto","Em dia"))))</f>
        <v/>
      </c>
    </row>
    <row r="55">
      <c r="A55" s="8" t="n"/>
      <c r="B55" s="8" t="n"/>
      <c r="C55" s="9">
        <f>IF(OR(A55="",B55=""),"",IF(_xlfn.MAXIFS('Histórico'!$A$5:$A$504,'Histórico'!$B$5:$B$504,A55,'Histórico'!$C$5:$C$504,B55)=0,"",_xlfn.MAXIFS('Histórico'!$A$5:$A$504,'Histórico'!$B$5:$B$504,A55,'Histórico'!$C$5:$C$504,B55)))</f>
        <v/>
      </c>
      <c r="D55" s="10">
        <f>IF(OR(A55="",B55=""),"",IF(_xlfn.MAXIFS('Histórico'!$D$5:$D$504,'Histórico'!$B$5:$B$504,A55,'Histórico'!$C$5:$C$504,B55)=0,"",_xlfn.MAXIFS('Histórico'!$D$5:$D$504,'Histórico'!$B$5:$B$504,A55,'Histórico'!$C$5:$C$504,B55)))</f>
        <v/>
      </c>
      <c r="E55" s="10">
        <f>IF(OR(A55="",B55=""),"",IF(SUMIFS('Plano de manutenção'!$B$5:$B$34,'Plano de manutenção'!$A$5:$A$34,B55)=0,"",SUMIFS('Plano de manutenção'!$B$5:$B$34,'Plano de manutenção'!$A$5:$A$34,B55)))</f>
        <v/>
      </c>
      <c r="F55" s="11">
        <f>IF(OR(A55="",B55=""),"",IF(SUMIFS('Plano de manutenção'!$C$5:$C$34,'Plano de manutenção'!$A$5:$A$34,B55)=0,"",SUMIFS('Plano de manutenção'!$C$5:$C$34,'Plano de manutenção'!$A$5:$A$34,B55)))</f>
        <v/>
      </c>
      <c r="G55" s="10">
        <f>IF(OR(D55="",E55=""),"",D55+E55)</f>
        <v/>
      </c>
      <c r="H55" s="9">
        <f>IF(OR(C55="",F55=""),"",C55+F55)</f>
        <v/>
      </c>
      <c r="I55" s="10">
        <f>IF(OR(A55="",B55=""),"",SUMIFS('Caminhões'!$C$5:$C$14,'Caminhões'!$A$5:$A$14,A55))</f>
        <v/>
      </c>
      <c r="J55" s="10">
        <f>IF(OR(G55="",I55="",N(I55)=0),"",G55-I55)</f>
        <v/>
      </c>
      <c r="K55" s="11">
        <f>IF(H55="","",H55-TODAY())</f>
        <v/>
      </c>
      <c r="L55" s="12">
        <f>IF(OR(A55="",B55=""),"",IF(AND(C55="",D55=""),"Sem registro",IF(OR(AND(J55&lt;&gt;"",N(J55)&lt;0),AND(K55&lt;&gt;"",N(K55)&lt;0)),"Vencida",IF(OR(AND(J55&lt;&gt;"",N(J55)&lt;=SUMIFS('Plano de manutenção'!$D$5:$D$34,'Plano de manutenção'!$A$5:$A$34,B55)),AND(K55&lt;&gt;"",N(K55)&lt;=SUMIFS('Plano de manutenção'!$E$5:$E$34,'Plano de manutenção'!$A$5:$A$34,B55))),"Perto","Em dia"))))</f>
        <v/>
      </c>
    </row>
    <row r="56">
      <c r="A56" s="8" t="n"/>
      <c r="B56" s="8" t="n"/>
      <c r="C56" s="9">
        <f>IF(OR(A56="",B56=""),"",IF(_xlfn.MAXIFS('Histórico'!$A$5:$A$504,'Histórico'!$B$5:$B$504,A56,'Histórico'!$C$5:$C$504,B56)=0,"",_xlfn.MAXIFS('Histórico'!$A$5:$A$504,'Histórico'!$B$5:$B$504,A56,'Histórico'!$C$5:$C$504,B56)))</f>
        <v/>
      </c>
      <c r="D56" s="10">
        <f>IF(OR(A56="",B56=""),"",IF(_xlfn.MAXIFS('Histórico'!$D$5:$D$504,'Histórico'!$B$5:$B$504,A56,'Histórico'!$C$5:$C$504,B56)=0,"",_xlfn.MAXIFS('Histórico'!$D$5:$D$504,'Histórico'!$B$5:$B$504,A56,'Histórico'!$C$5:$C$504,B56)))</f>
        <v/>
      </c>
      <c r="E56" s="10">
        <f>IF(OR(A56="",B56=""),"",IF(SUMIFS('Plano de manutenção'!$B$5:$B$34,'Plano de manutenção'!$A$5:$A$34,B56)=0,"",SUMIFS('Plano de manutenção'!$B$5:$B$34,'Plano de manutenção'!$A$5:$A$34,B56)))</f>
        <v/>
      </c>
      <c r="F56" s="11">
        <f>IF(OR(A56="",B56=""),"",IF(SUMIFS('Plano de manutenção'!$C$5:$C$34,'Plano de manutenção'!$A$5:$A$34,B56)=0,"",SUMIFS('Plano de manutenção'!$C$5:$C$34,'Plano de manutenção'!$A$5:$A$34,B56)))</f>
        <v/>
      </c>
      <c r="G56" s="10">
        <f>IF(OR(D56="",E56=""),"",D56+E56)</f>
        <v/>
      </c>
      <c r="H56" s="9">
        <f>IF(OR(C56="",F56=""),"",C56+F56)</f>
        <v/>
      </c>
      <c r="I56" s="10">
        <f>IF(OR(A56="",B56=""),"",SUMIFS('Caminhões'!$C$5:$C$14,'Caminhões'!$A$5:$A$14,A56))</f>
        <v/>
      </c>
      <c r="J56" s="10">
        <f>IF(OR(G56="",I56="",N(I56)=0),"",G56-I56)</f>
        <v/>
      </c>
      <c r="K56" s="11">
        <f>IF(H56="","",H56-TODAY())</f>
        <v/>
      </c>
      <c r="L56" s="12">
        <f>IF(OR(A56="",B56=""),"",IF(AND(C56="",D56=""),"Sem registro",IF(OR(AND(J56&lt;&gt;"",N(J56)&lt;0),AND(K56&lt;&gt;"",N(K56)&lt;0)),"Vencida",IF(OR(AND(J56&lt;&gt;"",N(J56)&lt;=SUMIFS('Plano de manutenção'!$D$5:$D$34,'Plano de manutenção'!$A$5:$A$34,B56)),AND(K56&lt;&gt;"",N(K56)&lt;=SUMIFS('Plano de manutenção'!$E$5:$E$34,'Plano de manutenção'!$A$5:$A$34,B56))),"Perto","Em dia"))))</f>
        <v/>
      </c>
    </row>
    <row r="57">
      <c r="A57" s="8" t="n"/>
      <c r="B57" s="8" t="n"/>
      <c r="C57" s="9">
        <f>IF(OR(A57="",B57=""),"",IF(_xlfn.MAXIFS('Histórico'!$A$5:$A$504,'Histórico'!$B$5:$B$504,A57,'Histórico'!$C$5:$C$504,B57)=0,"",_xlfn.MAXIFS('Histórico'!$A$5:$A$504,'Histórico'!$B$5:$B$504,A57,'Histórico'!$C$5:$C$504,B57)))</f>
        <v/>
      </c>
      <c r="D57" s="10">
        <f>IF(OR(A57="",B57=""),"",IF(_xlfn.MAXIFS('Histórico'!$D$5:$D$504,'Histórico'!$B$5:$B$504,A57,'Histórico'!$C$5:$C$504,B57)=0,"",_xlfn.MAXIFS('Histórico'!$D$5:$D$504,'Histórico'!$B$5:$B$504,A57,'Histórico'!$C$5:$C$504,B57)))</f>
        <v/>
      </c>
      <c r="E57" s="10">
        <f>IF(OR(A57="",B57=""),"",IF(SUMIFS('Plano de manutenção'!$B$5:$B$34,'Plano de manutenção'!$A$5:$A$34,B57)=0,"",SUMIFS('Plano de manutenção'!$B$5:$B$34,'Plano de manutenção'!$A$5:$A$34,B57)))</f>
        <v/>
      </c>
      <c r="F57" s="11">
        <f>IF(OR(A57="",B57=""),"",IF(SUMIFS('Plano de manutenção'!$C$5:$C$34,'Plano de manutenção'!$A$5:$A$34,B57)=0,"",SUMIFS('Plano de manutenção'!$C$5:$C$34,'Plano de manutenção'!$A$5:$A$34,B57)))</f>
        <v/>
      </c>
      <c r="G57" s="10">
        <f>IF(OR(D57="",E57=""),"",D57+E57)</f>
        <v/>
      </c>
      <c r="H57" s="9">
        <f>IF(OR(C57="",F57=""),"",C57+F57)</f>
        <v/>
      </c>
      <c r="I57" s="10">
        <f>IF(OR(A57="",B57=""),"",SUMIFS('Caminhões'!$C$5:$C$14,'Caminhões'!$A$5:$A$14,A57))</f>
        <v/>
      </c>
      <c r="J57" s="10">
        <f>IF(OR(G57="",I57="",N(I57)=0),"",G57-I57)</f>
        <v/>
      </c>
      <c r="K57" s="11">
        <f>IF(H57="","",H57-TODAY())</f>
        <v/>
      </c>
      <c r="L57" s="12">
        <f>IF(OR(A57="",B57=""),"",IF(AND(C57="",D57=""),"Sem registro",IF(OR(AND(J57&lt;&gt;"",N(J57)&lt;0),AND(K57&lt;&gt;"",N(K57)&lt;0)),"Vencida",IF(OR(AND(J57&lt;&gt;"",N(J57)&lt;=SUMIFS('Plano de manutenção'!$D$5:$D$34,'Plano de manutenção'!$A$5:$A$34,B57)),AND(K57&lt;&gt;"",N(K57)&lt;=SUMIFS('Plano de manutenção'!$E$5:$E$34,'Plano de manutenção'!$A$5:$A$34,B57))),"Perto","Em dia"))))</f>
        <v/>
      </c>
    </row>
    <row r="58">
      <c r="A58" s="8" t="n"/>
      <c r="B58" s="8" t="n"/>
      <c r="C58" s="9">
        <f>IF(OR(A58="",B58=""),"",IF(_xlfn.MAXIFS('Histórico'!$A$5:$A$504,'Histórico'!$B$5:$B$504,A58,'Histórico'!$C$5:$C$504,B58)=0,"",_xlfn.MAXIFS('Histórico'!$A$5:$A$504,'Histórico'!$B$5:$B$504,A58,'Histórico'!$C$5:$C$504,B58)))</f>
        <v/>
      </c>
      <c r="D58" s="10">
        <f>IF(OR(A58="",B58=""),"",IF(_xlfn.MAXIFS('Histórico'!$D$5:$D$504,'Histórico'!$B$5:$B$504,A58,'Histórico'!$C$5:$C$504,B58)=0,"",_xlfn.MAXIFS('Histórico'!$D$5:$D$504,'Histórico'!$B$5:$B$504,A58,'Histórico'!$C$5:$C$504,B58)))</f>
        <v/>
      </c>
      <c r="E58" s="10">
        <f>IF(OR(A58="",B58=""),"",IF(SUMIFS('Plano de manutenção'!$B$5:$B$34,'Plano de manutenção'!$A$5:$A$34,B58)=0,"",SUMIFS('Plano de manutenção'!$B$5:$B$34,'Plano de manutenção'!$A$5:$A$34,B58)))</f>
        <v/>
      </c>
      <c r="F58" s="11">
        <f>IF(OR(A58="",B58=""),"",IF(SUMIFS('Plano de manutenção'!$C$5:$C$34,'Plano de manutenção'!$A$5:$A$34,B58)=0,"",SUMIFS('Plano de manutenção'!$C$5:$C$34,'Plano de manutenção'!$A$5:$A$34,B58)))</f>
        <v/>
      </c>
      <c r="G58" s="10">
        <f>IF(OR(D58="",E58=""),"",D58+E58)</f>
        <v/>
      </c>
      <c r="H58" s="9">
        <f>IF(OR(C58="",F58=""),"",C58+F58)</f>
        <v/>
      </c>
      <c r="I58" s="10">
        <f>IF(OR(A58="",B58=""),"",SUMIFS('Caminhões'!$C$5:$C$14,'Caminhões'!$A$5:$A$14,A58))</f>
        <v/>
      </c>
      <c r="J58" s="10">
        <f>IF(OR(G58="",I58="",N(I58)=0),"",G58-I58)</f>
        <v/>
      </c>
      <c r="K58" s="11">
        <f>IF(H58="","",H58-TODAY())</f>
        <v/>
      </c>
      <c r="L58" s="12">
        <f>IF(OR(A58="",B58=""),"",IF(AND(C58="",D58=""),"Sem registro",IF(OR(AND(J58&lt;&gt;"",N(J58)&lt;0),AND(K58&lt;&gt;"",N(K58)&lt;0)),"Vencida",IF(OR(AND(J58&lt;&gt;"",N(J58)&lt;=SUMIFS('Plano de manutenção'!$D$5:$D$34,'Plano de manutenção'!$A$5:$A$34,B58)),AND(K58&lt;&gt;"",N(K58)&lt;=SUMIFS('Plano de manutenção'!$E$5:$E$34,'Plano de manutenção'!$A$5:$A$34,B58))),"Perto","Em dia"))))</f>
        <v/>
      </c>
    </row>
    <row r="59">
      <c r="A59" s="8" t="n"/>
      <c r="B59" s="8" t="n"/>
      <c r="C59" s="9">
        <f>IF(OR(A59="",B59=""),"",IF(_xlfn.MAXIFS('Histórico'!$A$5:$A$504,'Histórico'!$B$5:$B$504,A59,'Histórico'!$C$5:$C$504,B59)=0,"",_xlfn.MAXIFS('Histórico'!$A$5:$A$504,'Histórico'!$B$5:$B$504,A59,'Histórico'!$C$5:$C$504,B59)))</f>
        <v/>
      </c>
      <c r="D59" s="10">
        <f>IF(OR(A59="",B59=""),"",IF(_xlfn.MAXIFS('Histórico'!$D$5:$D$504,'Histórico'!$B$5:$B$504,A59,'Histórico'!$C$5:$C$504,B59)=0,"",_xlfn.MAXIFS('Histórico'!$D$5:$D$504,'Histórico'!$B$5:$B$504,A59,'Histórico'!$C$5:$C$504,B59)))</f>
        <v/>
      </c>
      <c r="E59" s="10">
        <f>IF(OR(A59="",B59=""),"",IF(SUMIFS('Plano de manutenção'!$B$5:$B$34,'Plano de manutenção'!$A$5:$A$34,B59)=0,"",SUMIFS('Plano de manutenção'!$B$5:$B$34,'Plano de manutenção'!$A$5:$A$34,B59)))</f>
        <v/>
      </c>
      <c r="F59" s="11">
        <f>IF(OR(A59="",B59=""),"",IF(SUMIFS('Plano de manutenção'!$C$5:$C$34,'Plano de manutenção'!$A$5:$A$34,B59)=0,"",SUMIFS('Plano de manutenção'!$C$5:$C$34,'Plano de manutenção'!$A$5:$A$34,B59)))</f>
        <v/>
      </c>
      <c r="G59" s="10">
        <f>IF(OR(D59="",E59=""),"",D59+E59)</f>
        <v/>
      </c>
      <c r="H59" s="9">
        <f>IF(OR(C59="",F59=""),"",C59+F59)</f>
        <v/>
      </c>
      <c r="I59" s="10">
        <f>IF(OR(A59="",B59=""),"",SUMIFS('Caminhões'!$C$5:$C$14,'Caminhões'!$A$5:$A$14,A59))</f>
        <v/>
      </c>
      <c r="J59" s="10">
        <f>IF(OR(G59="",I59="",N(I59)=0),"",G59-I59)</f>
        <v/>
      </c>
      <c r="K59" s="11">
        <f>IF(H59="","",H59-TODAY())</f>
        <v/>
      </c>
      <c r="L59" s="12">
        <f>IF(OR(A59="",B59=""),"",IF(AND(C59="",D59=""),"Sem registro",IF(OR(AND(J59&lt;&gt;"",N(J59)&lt;0),AND(K59&lt;&gt;"",N(K59)&lt;0)),"Vencida",IF(OR(AND(J59&lt;&gt;"",N(J59)&lt;=SUMIFS('Plano de manutenção'!$D$5:$D$34,'Plano de manutenção'!$A$5:$A$34,B59)),AND(K59&lt;&gt;"",N(K59)&lt;=SUMIFS('Plano de manutenção'!$E$5:$E$34,'Plano de manutenção'!$A$5:$A$34,B59))),"Perto","Em dia"))))</f>
        <v/>
      </c>
    </row>
    <row r="60">
      <c r="A60" s="8" t="n"/>
      <c r="B60" s="8" t="n"/>
      <c r="C60" s="9">
        <f>IF(OR(A60="",B60=""),"",IF(_xlfn.MAXIFS('Histórico'!$A$5:$A$504,'Histórico'!$B$5:$B$504,A60,'Histórico'!$C$5:$C$504,B60)=0,"",_xlfn.MAXIFS('Histórico'!$A$5:$A$504,'Histórico'!$B$5:$B$504,A60,'Histórico'!$C$5:$C$504,B60)))</f>
        <v/>
      </c>
      <c r="D60" s="10">
        <f>IF(OR(A60="",B60=""),"",IF(_xlfn.MAXIFS('Histórico'!$D$5:$D$504,'Histórico'!$B$5:$B$504,A60,'Histórico'!$C$5:$C$504,B60)=0,"",_xlfn.MAXIFS('Histórico'!$D$5:$D$504,'Histórico'!$B$5:$B$504,A60,'Histórico'!$C$5:$C$504,B60)))</f>
        <v/>
      </c>
      <c r="E60" s="10">
        <f>IF(OR(A60="",B60=""),"",IF(SUMIFS('Plano de manutenção'!$B$5:$B$34,'Plano de manutenção'!$A$5:$A$34,B60)=0,"",SUMIFS('Plano de manutenção'!$B$5:$B$34,'Plano de manutenção'!$A$5:$A$34,B60)))</f>
        <v/>
      </c>
      <c r="F60" s="11">
        <f>IF(OR(A60="",B60=""),"",IF(SUMIFS('Plano de manutenção'!$C$5:$C$34,'Plano de manutenção'!$A$5:$A$34,B60)=0,"",SUMIFS('Plano de manutenção'!$C$5:$C$34,'Plano de manutenção'!$A$5:$A$34,B60)))</f>
        <v/>
      </c>
      <c r="G60" s="10">
        <f>IF(OR(D60="",E60=""),"",D60+E60)</f>
        <v/>
      </c>
      <c r="H60" s="9">
        <f>IF(OR(C60="",F60=""),"",C60+F60)</f>
        <v/>
      </c>
      <c r="I60" s="10">
        <f>IF(OR(A60="",B60=""),"",SUMIFS('Caminhões'!$C$5:$C$14,'Caminhões'!$A$5:$A$14,A60))</f>
        <v/>
      </c>
      <c r="J60" s="10">
        <f>IF(OR(G60="",I60="",N(I60)=0),"",G60-I60)</f>
        <v/>
      </c>
      <c r="K60" s="11">
        <f>IF(H60="","",H60-TODAY())</f>
        <v/>
      </c>
      <c r="L60" s="12">
        <f>IF(OR(A60="",B60=""),"",IF(AND(C60="",D60=""),"Sem registro",IF(OR(AND(J60&lt;&gt;"",N(J60)&lt;0),AND(K60&lt;&gt;"",N(K60)&lt;0)),"Vencida",IF(OR(AND(J60&lt;&gt;"",N(J60)&lt;=SUMIFS('Plano de manutenção'!$D$5:$D$34,'Plano de manutenção'!$A$5:$A$34,B60)),AND(K60&lt;&gt;"",N(K60)&lt;=SUMIFS('Plano de manutenção'!$E$5:$E$34,'Plano de manutenção'!$A$5:$A$34,B60))),"Perto","Em dia"))))</f>
        <v/>
      </c>
    </row>
    <row r="61">
      <c r="A61" s="8" t="n"/>
      <c r="B61" s="8" t="n"/>
      <c r="C61" s="9">
        <f>IF(OR(A61="",B61=""),"",IF(_xlfn.MAXIFS('Histórico'!$A$5:$A$504,'Histórico'!$B$5:$B$504,A61,'Histórico'!$C$5:$C$504,B61)=0,"",_xlfn.MAXIFS('Histórico'!$A$5:$A$504,'Histórico'!$B$5:$B$504,A61,'Histórico'!$C$5:$C$504,B61)))</f>
        <v/>
      </c>
      <c r="D61" s="10">
        <f>IF(OR(A61="",B61=""),"",IF(_xlfn.MAXIFS('Histórico'!$D$5:$D$504,'Histórico'!$B$5:$B$504,A61,'Histórico'!$C$5:$C$504,B61)=0,"",_xlfn.MAXIFS('Histórico'!$D$5:$D$504,'Histórico'!$B$5:$B$504,A61,'Histórico'!$C$5:$C$504,B61)))</f>
        <v/>
      </c>
      <c r="E61" s="10">
        <f>IF(OR(A61="",B61=""),"",IF(SUMIFS('Plano de manutenção'!$B$5:$B$34,'Plano de manutenção'!$A$5:$A$34,B61)=0,"",SUMIFS('Plano de manutenção'!$B$5:$B$34,'Plano de manutenção'!$A$5:$A$34,B61)))</f>
        <v/>
      </c>
      <c r="F61" s="11">
        <f>IF(OR(A61="",B61=""),"",IF(SUMIFS('Plano de manutenção'!$C$5:$C$34,'Plano de manutenção'!$A$5:$A$34,B61)=0,"",SUMIFS('Plano de manutenção'!$C$5:$C$34,'Plano de manutenção'!$A$5:$A$34,B61)))</f>
        <v/>
      </c>
      <c r="G61" s="10">
        <f>IF(OR(D61="",E61=""),"",D61+E61)</f>
        <v/>
      </c>
      <c r="H61" s="9">
        <f>IF(OR(C61="",F61=""),"",C61+F61)</f>
        <v/>
      </c>
      <c r="I61" s="10">
        <f>IF(OR(A61="",B61=""),"",SUMIFS('Caminhões'!$C$5:$C$14,'Caminhões'!$A$5:$A$14,A61))</f>
        <v/>
      </c>
      <c r="J61" s="10">
        <f>IF(OR(G61="",I61="",N(I61)=0),"",G61-I61)</f>
        <v/>
      </c>
      <c r="K61" s="11">
        <f>IF(H61="","",H61-TODAY())</f>
        <v/>
      </c>
      <c r="L61" s="12">
        <f>IF(OR(A61="",B61=""),"",IF(AND(C61="",D61=""),"Sem registro",IF(OR(AND(J61&lt;&gt;"",N(J61)&lt;0),AND(K61&lt;&gt;"",N(K61)&lt;0)),"Vencida",IF(OR(AND(J61&lt;&gt;"",N(J61)&lt;=SUMIFS('Plano de manutenção'!$D$5:$D$34,'Plano de manutenção'!$A$5:$A$34,B61)),AND(K61&lt;&gt;"",N(K61)&lt;=SUMIFS('Plano de manutenção'!$E$5:$E$34,'Plano de manutenção'!$A$5:$A$34,B61))),"Perto","Em dia"))))</f>
        <v/>
      </c>
    </row>
    <row r="62">
      <c r="A62" s="8" t="n"/>
      <c r="B62" s="8" t="n"/>
      <c r="C62" s="9">
        <f>IF(OR(A62="",B62=""),"",IF(_xlfn.MAXIFS('Histórico'!$A$5:$A$504,'Histórico'!$B$5:$B$504,A62,'Histórico'!$C$5:$C$504,B62)=0,"",_xlfn.MAXIFS('Histórico'!$A$5:$A$504,'Histórico'!$B$5:$B$504,A62,'Histórico'!$C$5:$C$504,B62)))</f>
        <v/>
      </c>
      <c r="D62" s="10">
        <f>IF(OR(A62="",B62=""),"",IF(_xlfn.MAXIFS('Histórico'!$D$5:$D$504,'Histórico'!$B$5:$B$504,A62,'Histórico'!$C$5:$C$504,B62)=0,"",_xlfn.MAXIFS('Histórico'!$D$5:$D$504,'Histórico'!$B$5:$B$504,A62,'Histórico'!$C$5:$C$504,B62)))</f>
        <v/>
      </c>
      <c r="E62" s="10">
        <f>IF(OR(A62="",B62=""),"",IF(SUMIFS('Plano de manutenção'!$B$5:$B$34,'Plano de manutenção'!$A$5:$A$34,B62)=0,"",SUMIFS('Plano de manutenção'!$B$5:$B$34,'Plano de manutenção'!$A$5:$A$34,B62)))</f>
        <v/>
      </c>
      <c r="F62" s="11">
        <f>IF(OR(A62="",B62=""),"",IF(SUMIFS('Plano de manutenção'!$C$5:$C$34,'Plano de manutenção'!$A$5:$A$34,B62)=0,"",SUMIFS('Plano de manutenção'!$C$5:$C$34,'Plano de manutenção'!$A$5:$A$34,B62)))</f>
        <v/>
      </c>
      <c r="G62" s="10">
        <f>IF(OR(D62="",E62=""),"",D62+E62)</f>
        <v/>
      </c>
      <c r="H62" s="9">
        <f>IF(OR(C62="",F62=""),"",C62+F62)</f>
        <v/>
      </c>
      <c r="I62" s="10">
        <f>IF(OR(A62="",B62=""),"",SUMIFS('Caminhões'!$C$5:$C$14,'Caminhões'!$A$5:$A$14,A62))</f>
        <v/>
      </c>
      <c r="J62" s="10">
        <f>IF(OR(G62="",I62="",N(I62)=0),"",G62-I62)</f>
        <v/>
      </c>
      <c r="K62" s="11">
        <f>IF(H62="","",H62-TODAY())</f>
        <v/>
      </c>
      <c r="L62" s="12">
        <f>IF(OR(A62="",B62=""),"",IF(AND(C62="",D62=""),"Sem registro",IF(OR(AND(J62&lt;&gt;"",N(J62)&lt;0),AND(K62&lt;&gt;"",N(K62)&lt;0)),"Vencida",IF(OR(AND(J62&lt;&gt;"",N(J62)&lt;=SUMIFS('Plano de manutenção'!$D$5:$D$34,'Plano de manutenção'!$A$5:$A$34,B62)),AND(K62&lt;&gt;"",N(K62)&lt;=SUMIFS('Plano de manutenção'!$E$5:$E$34,'Plano de manutenção'!$A$5:$A$34,B62))),"Perto","Em dia"))))</f>
        <v/>
      </c>
    </row>
    <row r="63">
      <c r="A63" s="8" t="n"/>
      <c r="B63" s="8" t="n"/>
      <c r="C63" s="9">
        <f>IF(OR(A63="",B63=""),"",IF(_xlfn.MAXIFS('Histórico'!$A$5:$A$504,'Histórico'!$B$5:$B$504,A63,'Histórico'!$C$5:$C$504,B63)=0,"",_xlfn.MAXIFS('Histórico'!$A$5:$A$504,'Histórico'!$B$5:$B$504,A63,'Histórico'!$C$5:$C$504,B63)))</f>
        <v/>
      </c>
      <c r="D63" s="10">
        <f>IF(OR(A63="",B63=""),"",IF(_xlfn.MAXIFS('Histórico'!$D$5:$D$504,'Histórico'!$B$5:$B$504,A63,'Histórico'!$C$5:$C$504,B63)=0,"",_xlfn.MAXIFS('Histórico'!$D$5:$D$504,'Histórico'!$B$5:$B$504,A63,'Histórico'!$C$5:$C$504,B63)))</f>
        <v/>
      </c>
      <c r="E63" s="10">
        <f>IF(OR(A63="",B63=""),"",IF(SUMIFS('Plano de manutenção'!$B$5:$B$34,'Plano de manutenção'!$A$5:$A$34,B63)=0,"",SUMIFS('Plano de manutenção'!$B$5:$B$34,'Plano de manutenção'!$A$5:$A$34,B63)))</f>
        <v/>
      </c>
      <c r="F63" s="11">
        <f>IF(OR(A63="",B63=""),"",IF(SUMIFS('Plano de manutenção'!$C$5:$C$34,'Plano de manutenção'!$A$5:$A$34,B63)=0,"",SUMIFS('Plano de manutenção'!$C$5:$C$34,'Plano de manutenção'!$A$5:$A$34,B63)))</f>
        <v/>
      </c>
      <c r="G63" s="10">
        <f>IF(OR(D63="",E63=""),"",D63+E63)</f>
        <v/>
      </c>
      <c r="H63" s="9">
        <f>IF(OR(C63="",F63=""),"",C63+F63)</f>
        <v/>
      </c>
      <c r="I63" s="10">
        <f>IF(OR(A63="",B63=""),"",SUMIFS('Caminhões'!$C$5:$C$14,'Caminhões'!$A$5:$A$14,A63))</f>
        <v/>
      </c>
      <c r="J63" s="10">
        <f>IF(OR(G63="",I63="",N(I63)=0),"",G63-I63)</f>
        <v/>
      </c>
      <c r="K63" s="11">
        <f>IF(H63="","",H63-TODAY())</f>
        <v/>
      </c>
      <c r="L63" s="12">
        <f>IF(OR(A63="",B63=""),"",IF(AND(C63="",D63=""),"Sem registro",IF(OR(AND(J63&lt;&gt;"",N(J63)&lt;0),AND(K63&lt;&gt;"",N(K63)&lt;0)),"Vencida",IF(OR(AND(J63&lt;&gt;"",N(J63)&lt;=SUMIFS('Plano de manutenção'!$D$5:$D$34,'Plano de manutenção'!$A$5:$A$34,B63)),AND(K63&lt;&gt;"",N(K63)&lt;=SUMIFS('Plano de manutenção'!$E$5:$E$34,'Plano de manutenção'!$A$5:$A$34,B63))),"Perto","Em dia"))))</f>
        <v/>
      </c>
    </row>
    <row r="64">
      <c r="A64" s="8" t="n"/>
      <c r="B64" s="8" t="n"/>
      <c r="C64" s="9">
        <f>IF(OR(A64="",B64=""),"",IF(_xlfn.MAXIFS('Histórico'!$A$5:$A$504,'Histórico'!$B$5:$B$504,A64,'Histórico'!$C$5:$C$504,B64)=0,"",_xlfn.MAXIFS('Histórico'!$A$5:$A$504,'Histórico'!$B$5:$B$504,A64,'Histórico'!$C$5:$C$504,B64)))</f>
        <v/>
      </c>
      <c r="D64" s="10">
        <f>IF(OR(A64="",B64=""),"",IF(_xlfn.MAXIFS('Histórico'!$D$5:$D$504,'Histórico'!$B$5:$B$504,A64,'Histórico'!$C$5:$C$504,B64)=0,"",_xlfn.MAXIFS('Histórico'!$D$5:$D$504,'Histórico'!$B$5:$B$504,A64,'Histórico'!$C$5:$C$504,B64)))</f>
        <v/>
      </c>
      <c r="E64" s="10">
        <f>IF(OR(A64="",B64=""),"",IF(SUMIFS('Plano de manutenção'!$B$5:$B$34,'Plano de manutenção'!$A$5:$A$34,B64)=0,"",SUMIFS('Plano de manutenção'!$B$5:$B$34,'Plano de manutenção'!$A$5:$A$34,B64)))</f>
        <v/>
      </c>
      <c r="F64" s="11">
        <f>IF(OR(A64="",B64=""),"",IF(SUMIFS('Plano de manutenção'!$C$5:$C$34,'Plano de manutenção'!$A$5:$A$34,B64)=0,"",SUMIFS('Plano de manutenção'!$C$5:$C$34,'Plano de manutenção'!$A$5:$A$34,B64)))</f>
        <v/>
      </c>
      <c r="G64" s="10">
        <f>IF(OR(D64="",E64=""),"",D64+E64)</f>
        <v/>
      </c>
      <c r="H64" s="9">
        <f>IF(OR(C64="",F64=""),"",C64+F64)</f>
        <v/>
      </c>
      <c r="I64" s="10">
        <f>IF(OR(A64="",B64=""),"",SUMIFS('Caminhões'!$C$5:$C$14,'Caminhões'!$A$5:$A$14,A64))</f>
        <v/>
      </c>
      <c r="J64" s="10">
        <f>IF(OR(G64="",I64="",N(I64)=0),"",G64-I64)</f>
        <v/>
      </c>
      <c r="K64" s="11">
        <f>IF(H64="","",H64-TODAY())</f>
        <v/>
      </c>
      <c r="L64" s="12">
        <f>IF(OR(A64="",B64=""),"",IF(AND(C64="",D64=""),"Sem registro",IF(OR(AND(J64&lt;&gt;"",N(J64)&lt;0),AND(K64&lt;&gt;"",N(K64)&lt;0)),"Vencida",IF(OR(AND(J64&lt;&gt;"",N(J64)&lt;=SUMIFS('Plano de manutenção'!$D$5:$D$34,'Plano de manutenção'!$A$5:$A$34,B64)),AND(K64&lt;&gt;"",N(K64)&lt;=SUMIFS('Plano de manutenção'!$E$5:$E$34,'Plano de manutenção'!$A$5:$A$34,B64))),"Perto","Em dia"))))</f>
        <v/>
      </c>
    </row>
    <row r="65">
      <c r="A65" s="8" t="n"/>
      <c r="B65" s="8" t="n"/>
      <c r="C65" s="9">
        <f>IF(OR(A65="",B65=""),"",IF(_xlfn.MAXIFS('Histórico'!$A$5:$A$504,'Histórico'!$B$5:$B$504,A65,'Histórico'!$C$5:$C$504,B65)=0,"",_xlfn.MAXIFS('Histórico'!$A$5:$A$504,'Histórico'!$B$5:$B$504,A65,'Histórico'!$C$5:$C$504,B65)))</f>
        <v/>
      </c>
      <c r="D65" s="10">
        <f>IF(OR(A65="",B65=""),"",IF(_xlfn.MAXIFS('Histórico'!$D$5:$D$504,'Histórico'!$B$5:$B$504,A65,'Histórico'!$C$5:$C$504,B65)=0,"",_xlfn.MAXIFS('Histórico'!$D$5:$D$504,'Histórico'!$B$5:$B$504,A65,'Histórico'!$C$5:$C$504,B65)))</f>
        <v/>
      </c>
      <c r="E65" s="10">
        <f>IF(OR(A65="",B65=""),"",IF(SUMIFS('Plano de manutenção'!$B$5:$B$34,'Plano de manutenção'!$A$5:$A$34,B65)=0,"",SUMIFS('Plano de manutenção'!$B$5:$B$34,'Plano de manutenção'!$A$5:$A$34,B65)))</f>
        <v/>
      </c>
      <c r="F65" s="11">
        <f>IF(OR(A65="",B65=""),"",IF(SUMIFS('Plano de manutenção'!$C$5:$C$34,'Plano de manutenção'!$A$5:$A$34,B65)=0,"",SUMIFS('Plano de manutenção'!$C$5:$C$34,'Plano de manutenção'!$A$5:$A$34,B65)))</f>
        <v/>
      </c>
      <c r="G65" s="10">
        <f>IF(OR(D65="",E65=""),"",D65+E65)</f>
        <v/>
      </c>
      <c r="H65" s="9">
        <f>IF(OR(C65="",F65=""),"",C65+F65)</f>
        <v/>
      </c>
      <c r="I65" s="10">
        <f>IF(OR(A65="",B65=""),"",SUMIFS('Caminhões'!$C$5:$C$14,'Caminhões'!$A$5:$A$14,A65))</f>
        <v/>
      </c>
      <c r="J65" s="10">
        <f>IF(OR(G65="",I65="",N(I65)=0),"",G65-I65)</f>
        <v/>
      </c>
      <c r="K65" s="11">
        <f>IF(H65="","",H65-TODAY())</f>
        <v/>
      </c>
      <c r="L65" s="12">
        <f>IF(OR(A65="",B65=""),"",IF(AND(C65="",D65=""),"Sem registro",IF(OR(AND(J65&lt;&gt;"",N(J65)&lt;0),AND(K65&lt;&gt;"",N(K65)&lt;0)),"Vencida",IF(OR(AND(J65&lt;&gt;"",N(J65)&lt;=SUMIFS('Plano de manutenção'!$D$5:$D$34,'Plano de manutenção'!$A$5:$A$34,B65)),AND(K65&lt;&gt;"",N(K65)&lt;=SUMIFS('Plano de manutenção'!$E$5:$E$34,'Plano de manutenção'!$A$5:$A$34,B65))),"Perto","Em dia"))))</f>
        <v/>
      </c>
    </row>
    <row r="66">
      <c r="A66" s="8" t="n"/>
      <c r="B66" s="8" t="n"/>
      <c r="C66" s="9">
        <f>IF(OR(A66="",B66=""),"",IF(_xlfn.MAXIFS('Histórico'!$A$5:$A$504,'Histórico'!$B$5:$B$504,A66,'Histórico'!$C$5:$C$504,B66)=0,"",_xlfn.MAXIFS('Histórico'!$A$5:$A$504,'Histórico'!$B$5:$B$504,A66,'Histórico'!$C$5:$C$504,B66)))</f>
        <v/>
      </c>
      <c r="D66" s="10">
        <f>IF(OR(A66="",B66=""),"",IF(_xlfn.MAXIFS('Histórico'!$D$5:$D$504,'Histórico'!$B$5:$B$504,A66,'Histórico'!$C$5:$C$504,B66)=0,"",_xlfn.MAXIFS('Histórico'!$D$5:$D$504,'Histórico'!$B$5:$B$504,A66,'Histórico'!$C$5:$C$504,B66)))</f>
        <v/>
      </c>
      <c r="E66" s="10">
        <f>IF(OR(A66="",B66=""),"",IF(SUMIFS('Plano de manutenção'!$B$5:$B$34,'Plano de manutenção'!$A$5:$A$34,B66)=0,"",SUMIFS('Plano de manutenção'!$B$5:$B$34,'Plano de manutenção'!$A$5:$A$34,B66)))</f>
        <v/>
      </c>
      <c r="F66" s="11">
        <f>IF(OR(A66="",B66=""),"",IF(SUMIFS('Plano de manutenção'!$C$5:$C$34,'Plano de manutenção'!$A$5:$A$34,B66)=0,"",SUMIFS('Plano de manutenção'!$C$5:$C$34,'Plano de manutenção'!$A$5:$A$34,B66)))</f>
        <v/>
      </c>
      <c r="G66" s="10">
        <f>IF(OR(D66="",E66=""),"",D66+E66)</f>
        <v/>
      </c>
      <c r="H66" s="9">
        <f>IF(OR(C66="",F66=""),"",C66+F66)</f>
        <v/>
      </c>
      <c r="I66" s="10">
        <f>IF(OR(A66="",B66=""),"",SUMIFS('Caminhões'!$C$5:$C$14,'Caminhões'!$A$5:$A$14,A66))</f>
        <v/>
      </c>
      <c r="J66" s="10">
        <f>IF(OR(G66="",I66="",N(I66)=0),"",G66-I66)</f>
        <v/>
      </c>
      <c r="K66" s="11">
        <f>IF(H66="","",H66-TODAY())</f>
        <v/>
      </c>
      <c r="L66" s="12">
        <f>IF(OR(A66="",B66=""),"",IF(AND(C66="",D66=""),"Sem registro",IF(OR(AND(J66&lt;&gt;"",N(J66)&lt;0),AND(K66&lt;&gt;"",N(K66)&lt;0)),"Vencida",IF(OR(AND(J66&lt;&gt;"",N(J66)&lt;=SUMIFS('Plano de manutenção'!$D$5:$D$34,'Plano de manutenção'!$A$5:$A$34,B66)),AND(K66&lt;&gt;"",N(K66)&lt;=SUMIFS('Plano de manutenção'!$E$5:$E$34,'Plano de manutenção'!$A$5:$A$34,B66))),"Perto","Em dia"))))</f>
        <v/>
      </c>
    </row>
    <row r="67">
      <c r="A67" s="8" t="n"/>
      <c r="B67" s="8" t="n"/>
      <c r="C67" s="9">
        <f>IF(OR(A67="",B67=""),"",IF(_xlfn.MAXIFS('Histórico'!$A$5:$A$504,'Histórico'!$B$5:$B$504,A67,'Histórico'!$C$5:$C$504,B67)=0,"",_xlfn.MAXIFS('Histórico'!$A$5:$A$504,'Histórico'!$B$5:$B$504,A67,'Histórico'!$C$5:$C$504,B67)))</f>
        <v/>
      </c>
      <c r="D67" s="10">
        <f>IF(OR(A67="",B67=""),"",IF(_xlfn.MAXIFS('Histórico'!$D$5:$D$504,'Histórico'!$B$5:$B$504,A67,'Histórico'!$C$5:$C$504,B67)=0,"",_xlfn.MAXIFS('Histórico'!$D$5:$D$504,'Histórico'!$B$5:$B$504,A67,'Histórico'!$C$5:$C$504,B67)))</f>
        <v/>
      </c>
      <c r="E67" s="10">
        <f>IF(OR(A67="",B67=""),"",IF(SUMIFS('Plano de manutenção'!$B$5:$B$34,'Plano de manutenção'!$A$5:$A$34,B67)=0,"",SUMIFS('Plano de manutenção'!$B$5:$B$34,'Plano de manutenção'!$A$5:$A$34,B67)))</f>
        <v/>
      </c>
      <c r="F67" s="11">
        <f>IF(OR(A67="",B67=""),"",IF(SUMIFS('Plano de manutenção'!$C$5:$C$34,'Plano de manutenção'!$A$5:$A$34,B67)=0,"",SUMIFS('Plano de manutenção'!$C$5:$C$34,'Plano de manutenção'!$A$5:$A$34,B67)))</f>
        <v/>
      </c>
      <c r="G67" s="10">
        <f>IF(OR(D67="",E67=""),"",D67+E67)</f>
        <v/>
      </c>
      <c r="H67" s="9">
        <f>IF(OR(C67="",F67=""),"",C67+F67)</f>
        <v/>
      </c>
      <c r="I67" s="10">
        <f>IF(OR(A67="",B67=""),"",SUMIFS('Caminhões'!$C$5:$C$14,'Caminhões'!$A$5:$A$14,A67))</f>
        <v/>
      </c>
      <c r="J67" s="10">
        <f>IF(OR(G67="",I67="",N(I67)=0),"",G67-I67)</f>
        <v/>
      </c>
      <c r="K67" s="11">
        <f>IF(H67="","",H67-TODAY())</f>
        <v/>
      </c>
      <c r="L67" s="12">
        <f>IF(OR(A67="",B67=""),"",IF(AND(C67="",D67=""),"Sem registro",IF(OR(AND(J67&lt;&gt;"",N(J67)&lt;0),AND(K67&lt;&gt;"",N(K67)&lt;0)),"Vencida",IF(OR(AND(J67&lt;&gt;"",N(J67)&lt;=SUMIFS('Plano de manutenção'!$D$5:$D$34,'Plano de manutenção'!$A$5:$A$34,B67)),AND(K67&lt;&gt;"",N(K67)&lt;=SUMIFS('Plano de manutenção'!$E$5:$E$34,'Plano de manutenção'!$A$5:$A$34,B67))),"Perto","Em dia"))))</f>
        <v/>
      </c>
    </row>
    <row r="68">
      <c r="A68" s="8" t="n"/>
      <c r="B68" s="8" t="n"/>
      <c r="C68" s="9">
        <f>IF(OR(A68="",B68=""),"",IF(_xlfn.MAXIFS('Histórico'!$A$5:$A$504,'Histórico'!$B$5:$B$504,A68,'Histórico'!$C$5:$C$504,B68)=0,"",_xlfn.MAXIFS('Histórico'!$A$5:$A$504,'Histórico'!$B$5:$B$504,A68,'Histórico'!$C$5:$C$504,B68)))</f>
        <v/>
      </c>
      <c r="D68" s="10">
        <f>IF(OR(A68="",B68=""),"",IF(_xlfn.MAXIFS('Histórico'!$D$5:$D$504,'Histórico'!$B$5:$B$504,A68,'Histórico'!$C$5:$C$504,B68)=0,"",_xlfn.MAXIFS('Histórico'!$D$5:$D$504,'Histórico'!$B$5:$B$504,A68,'Histórico'!$C$5:$C$504,B68)))</f>
        <v/>
      </c>
      <c r="E68" s="10">
        <f>IF(OR(A68="",B68=""),"",IF(SUMIFS('Plano de manutenção'!$B$5:$B$34,'Plano de manutenção'!$A$5:$A$34,B68)=0,"",SUMIFS('Plano de manutenção'!$B$5:$B$34,'Plano de manutenção'!$A$5:$A$34,B68)))</f>
        <v/>
      </c>
      <c r="F68" s="11">
        <f>IF(OR(A68="",B68=""),"",IF(SUMIFS('Plano de manutenção'!$C$5:$C$34,'Plano de manutenção'!$A$5:$A$34,B68)=0,"",SUMIFS('Plano de manutenção'!$C$5:$C$34,'Plano de manutenção'!$A$5:$A$34,B68)))</f>
        <v/>
      </c>
      <c r="G68" s="10">
        <f>IF(OR(D68="",E68=""),"",D68+E68)</f>
        <v/>
      </c>
      <c r="H68" s="9">
        <f>IF(OR(C68="",F68=""),"",C68+F68)</f>
        <v/>
      </c>
      <c r="I68" s="10">
        <f>IF(OR(A68="",B68=""),"",SUMIFS('Caminhões'!$C$5:$C$14,'Caminhões'!$A$5:$A$14,A68))</f>
        <v/>
      </c>
      <c r="J68" s="10">
        <f>IF(OR(G68="",I68="",N(I68)=0),"",G68-I68)</f>
        <v/>
      </c>
      <c r="K68" s="11">
        <f>IF(H68="","",H68-TODAY())</f>
        <v/>
      </c>
      <c r="L68" s="12">
        <f>IF(OR(A68="",B68=""),"",IF(AND(C68="",D68=""),"Sem registro",IF(OR(AND(J68&lt;&gt;"",N(J68)&lt;0),AND(K68&lt;&gt;"",N(K68)&lt;0)),"Vencida",IF(OR(AND(J68&lt;&gt;"",N(J68)&lt;=SUMIFS('Plano de manutenção'!$D$5:$D$34,'Plano de manutenção'!$A$5:$A$34,B68)),AND(K68&lt;&gt;"",N(K68)&lt;=SUMIFS('Plano de manutenção'!$E$5:$E$34,'Plano de manutenção'!$A$5:$A$34,B68))),"Perto","Em dia"))))</f>
        <v/>
      </c>
    </row>
    <row r="69">
      <c r="A69" s="8" t="n"/>
      <c r="B69" s="8" t="n"/>
      <c r="C69" s="9">
        <f>IF(OR(A69="",B69=""),"",IF(_xlfn.MAXIFS('Histórico'!$A$5:$A$504,'Histórico'!$B$5:$B$504,A69,'Histórico'!$C$5:$C$504,B69)=0,"",_xlfn.MAXIFS('Histórico'!$A$5:$A$504,'Histórico'!$B$5:$B$504,A69,'Histórico'!$C$5:$C$504,B69)))</f>
        <v/>
      </c>
      <c r="D69" s="10">
        <f>IF(OR(A69="",B69=""),"",IF(_xlfn.MAXIFS('Histórico'!$D$5:$D$504,'Histórico'!$B$5:$B$504,A69,'Histórico'!$C$5:$C$504,B69)=0,"",_xlfn.MAXIFS('Histórico'!$D$5:$D$504,'Histórico'!$B$5:$B$504,A69,'Histórico'!$C$5:$C$504,B69)))</f>
        <v/>
      </c>
      <c r="E69" s="10">
        <f>IF(OR(A69="",B69=""),"",IF(SUMIFS('Plano de manutenção'!$B$5:$B$34,'Plano de manutenção'!$A$5:$A$34,B69)=0,"",SUMIFS('Plano de manutenção'!$B$5:$B$34,'Plano de manutenção'!$A$5:$A$34,B69)))</f>
        <v/>
      </c>
      <c r="F69" s="11">
        <f>IF(OR(A69="",B69=""),"",IF(SUMIFS('Plano de manutenção'!$C$5:$C$34,'Plano de manutenção'!$A$5:$A$34,B69)=0,"",SUMIFS('Plano de manutenção'!$C$5:$C$34,'Plano de manutenção'!$A$5:$A$34,B69)))</f>
        <v/>
      </c>
      <c r="G69" s="10">
        <f>IF(OR(D69="",E69=""),"",D69+E69)</f>
        <v/>
      </c>
      <c r="H69" s="9">
        <f>IF(OR(C69="",F69=""),"",C69+F69)</f>
        <v/>
      </c>
      <c r="I69" s="10">
        <f>IF(OR(A69="",B69=""),"",SUMIFS('Caminhões'!$C$5:$C$14,'Caminhões'!$A$5:$A$14,A69))</f>
        <v/>
      </c>
      <c r="J69" s="10">
        <f>IF(OR(G69="",I69="",N(I69)=0),"",G69-I69)</f>
        <v/>
      </c>
      <c r="K69" s="11">
        <f>IF(H69="","",H69-TODAY())</f>
        <v/>
      </c>
      <c r="L69" s="12">
        <f>IF(OR(A69="",B69=""),"",IF(AND(C69="",D69=""),"Sem registro",IF(OR(AND(J69&lt;&gt;"",N(J69)&lt;0),AND(K69&lt;&gt;"",N(K69)&lt;0)),"Vencida",IF(OR(AND(J69&lt;&gt;"",N(J69)&lt;=SUMIFS('Plano de manutenção'!$D$5:$D$34,'Plano de manutenção'!$A$5:$A$34,B69)),AND(K69&lt;&gt;"",N(K69)&lt;=SUMIFS('Plano de manutenção'!$E$5:$E$34,'Plano de manutenção'!$A$5:$A$34,B69))),"Perto","Em dia"))))</f>
        <v/>
      </c>
    </row>
    <row r="70">
      <c r="A70" s="8" t="n"/>
      <c r="B70" s="8" t="n"/>
      <c r="C70" s="9">
        <f>IF(OR(A70="",B70=""),"",IF(_xlfn.MAXIFS('Histórico'!$A$5:$A$504,'Histórico'!$B$5:$B$504,A70,'Histórico'!$C$5:$C$504,B70)=0,"",_xlfn.MAXIFS('Histórico'!$A$5:$A$504,'Histórico'!$B$5:$B$504,A70,'Histórico'!$C$5:$C$504,B70)))</f>
        <v/>
      </c>
      <c r="D70" s="10">
        <f>IF(OR(A70="",B70=""),"",IF(_xlfn.MAXIFS('Histórico'!$D$5:$D$504,'Histórico'!$B$5:$B$504,A70,'Histórico'!$C$5:$C$504,B70)=0,"",_xlfn.MAXIFS('Histórico'!$D$5:$D$504,'Histórico'!$B$5:$B$504,A70,'Histórico'!$C$5:$C$504,B70)))</f>
        <v/>
      </c>
      <c r="E70" s="10">
        <f>IF(OR(A70="",B70=""),"",IF(SUMIFS('Plano de manutenção'!$B$5:$B$34,'Plano de manutenção'!$A$5:$A$34,B70)=0,"",SUMIFS('Plano de manutenção'!$B$5:$B$34,'Plano de manutenção'!$A$5:$A$34,B70)))</f>
        <v/>
      </c>
      <c r="F70" s="11">
        <f>IF(OR(A70="",B70=""),"",IF(SUMIFS('Plano de manutenção'!$C$5:$C$34,'Plano de manutenção'!$A$5:$A$34,B70)=0,"",SUMIFS('Plano de manutenção'!$C$5:$C$34,'Plano de manutenção'!$A$5:$A$34,B70)))</f>
        <v/>
      </c>
      <c r="G70" s="10">
        <f>IF(OR(D70="",E70=""),"",D70+E70)</f>
        <v/>
      </c>
      <c r="H70" s="9">
        <f>IF(OR(C70="",F70=""),"",C70+F70)</f>
        <v/>
      </c>
      <c r="I70" s="10">
        <f>IF(OR(A70="",B70=""),"",SUMIFS('Caminhões'!$C$5:$C$14,'Caminhões'!$A$5:$A$14,A70))</f>
        <v/>
      </c>
      <c r="J70" s="10">
        <f>IF(OR(G70="",I70="",N(I70)=0),"",G70-I70)</f>
        <v/>
      </c>
      <c r="K70" s="11">
        <f>IF(H70="","",H70-TODAY())</f>
        <v/>
      </c>
      <c r="L70" s="12">
        <f>IF(OR(A70="",B70=""),"",IF(AND(C70="",D70=""),"Sem registro",IF(OR(AND(J70&lt;&gt;"",N(J70)&lt;0),AND(K70&lt;&gt;"",N(K70)&lt;0)),"Vencida",IF(OR(AND(J70&lt;&gt;"",N(J70)&lt;=SUMIFS('Plano de manutenção'!$D$5:$D$34,'Plano de manutenção'!$A$5:$A$34,B70)),AND(K70&lt;&gt;"",N(K70)&lt;=SUMIFS('Plano de manutenção'!$E$5:$E$34,'Plano de manutenção'!$A$5:$A$34,B70))),"Perto","Em dia"))))</f>
        <v/>
      </c>
    </row>
    <row r="71">
      <c r="A71" s="8" t="n"/>
      <c r="B71" s="8" t="n"/>
      <c r="C71" s="9">
        <f>IF(OR(A71="",B71=""),"",IF(_xlfn.MAXIFS('Histórico'!$A$5:$A$504,'Histórico'!$B$5:$B$504,A71,'Histórico'!$C$5:$C$504,B71)=0,"",_xlfn.MAXIFS('Histórico'!$A$5:$A$504,'Histórico'!$B$5:$B$504,A71,'Histórico'!$C$5:$C$504,B71)))</f>
        <v/>
      </c>
      <c r="D71" s="10">
        <f>IF(OR(A71="",B71=""),"",IF(_xlfn.MAXIFS('Histórico'!$D$5:$D$504,'Histórico'!$B$5:$B$504,A71,'Histórico'!$C$5:$C$504,B71)=0,"",_xlfn.MAXIFS('Histórico'!$D$5:$D$504,'Histórico'!$B$5:$B$504,A71,'Histórico'!$C$5:$C$504,B71)))</f>
        <v/>
      </c>
      <c r="E71" s="10">
        <f>IF(OR(A71="",B71=""),"",IF(SUMIFS('Plano de manutenção'!$B$5:$B$34,'Plano de manutenção'!$A$5:$A$34,B71)=0,"",SUMIFS('Plano de manutenção'!$B$5:$B$34,'Plano de manutenção'!$A$5:$A$34,B71)))</f>
        <v/>
      </c>
      <c r="F71" s="11">
        <f>IF(OR(A71="",B71=""),"",IF(SUMIFS('Plano de manutenção'!$C$5:$C$34,'Plano de manutenção'!$A$5:$A$34,B71)=0,"",SUMIFS('Plano de manutenção'!$C$5:$C$34,'Plano de manutenção'!$A$5:$A$34,B71)))</f>
        <v/>
      </c>
      <c r="G71" s="10">
        <f>IF(OR(D71="",E71=""),"",D71+E71)</f>
        <v/>
      </c>
      <c r="H71" s="9">
        <f>IF(OR(C71="",F71=""),"",C71+F71)</f>
        <v/>
      </c>
      <c r="I71" s="10">
        <f>IF(OR(A71="",B71=""),"",SUMIFS('Caminhões'!$C$5:$C$14,'Caminhões'!$A$5:$A$14,A71))</f>
        <v/>
      </c>
      <c r="J71" s="10">
        <f>IF(OR(G71="",I71="",N(I71)=0),"",G71-I71)</f>
        <v/>
      </c>
      <c r="K71" s="11">
        <f>IF(H71="","",H71-TODAY())</f>
        <v/>
      </c>
      <c r="L71" s="12">
        <f>IF(OR(A71="",B71=""),"",IF(AND(C71="",D71=""),"Sem registro",IF(OR(AND(J71&lt;&gt;"",N(J71)&lt;0),AND(K71&lt;&gt;"",N(K71)&lt;0)),"Vencida",IF(OR(AND(J71&lt;&gt;"",N(J71)&lt;=SUMIFS('Plano de manutenção'!$D$5:$D$34,'Plano de manutenção'!$A$5:$A$34,B71)),AND(K71&lt;&gt;"",N(K71)&lt;=SUMIFS('Plano de manutenção'!$E$5:$E$34,'Plano de manutenção'!$A$5:$A$34,B71))),"Perto","Em dia"))))</f>
        <v/>
      </c>
    </row>
    <row r="72">
      <c r="A72" s="8" t="n"/>
      <c r="B72" s="8" t="n"/>
      <c r="C72" s="9">
        <f>IF(OR(A72="",B72=""),"",IF(_xlfn.MAXIFS('Histórico'!$A$5:$A$504,'Histórico'!$B$5:$B$504,A72,'Histórico'!$C$5:$C$504,B72)=0,"",_xlfn.MAXIFS('Histórico'!$A$5:$A$504,'Histórico'!$B$5:$B$504,A72,'Histórico'!$C$5:$C$504,B72)))</f>
        <v/>
      </c>
      <c r="D72" s="10">
        <f>IF(OR(A72="",B72=""),"",IF(_xlfn.MAXIFS('Histórico'!$D$5:$D$504,'Histórico'!$B$5:$B$504,A72,'Histórico'!$C$5:$C$504,B72)=0,"",_xlfn.MAXIFS('Histórico'!$D$5:$D$504,'Histórico'!$B$5:$B$504,A72,'Histórico'!$C$5:$C$504,B72)))</f>
        <v/>
      </c>
      <c r="E72" s="10">
        <f>IF(OR(A72="",B72=""),"",IF(SUMIFS('Plano de manutenção'!$B$5:$B$34,'Plano de manutenção'!$A$5:$A$34,B72)=0,"",SUMIFS('Plano de manutenção'!$B$5:$B$34,'Plano de manutenção'!$A$5:$A$34,B72)))</f>
        <v/>
      </c>
      <c r="F72" s="11">
        <f>IF(OR(A72="",B72=""),"",IF(SUMIFS('Plano de manutenção'!$C$5:$C$34,'Plano de manutenção'!$A$5:$A$34,B72)=0,"",SUMIFS('Plano de manutenção'!$C$5:$C$34,'Plano de manutenção'!$A$5:$A$34,B72)))</f>
        <v/>
      </c>
      <c r="G72" s="10">
        <f>IF(OR(D72="",E72=""),"",D72+E72)</f>
        <v/>
      </c>
      <c r="H72" s="9">
        <f>IF(OR(C72="",F72=""),"",C72+F72)</f>
        <v/>
      </c>
      <c r="I72" s="10">
        <f>IF(OR(A72="",B72=""),"",SUMIFS('Caminhões'!$C$5:$C$14,'Caminhões'!$A$5:$A$14,A72))</f>
        <v/>
      </c>
      <c r="J72" s="10">
        <f>IF(OR(G72="",I72="",N(I72)=0),"",G72-I72)</f>
        <v/>
      </c>
      <c r="K72" s="11">
        <f>IF(H72="","",H72-TODAY())</f>
        <v/>
      </c>
      <c r="L72" s="12">
        <f>IF(OR(A72="",B72=""),"",IF(AND(C72="",D72=""),"Sem registro",IF(OR(AND(J72&lt;&gt;"",N(J72)&lt;0),AND(K72&lt;&gt;"",N(K72)&lt;0)),"Vencida",IF(OR(AND(J72&lt;&gt;"",N(J72)&lt;=SUMIFS('Plano de manutenção'!$D$5:$D$34,'Plano de manutenção'!$A$5:$A$34,B72)),AND(K72&lt;&gt;"",N(K72)&lt;=SUMIFS('Plano de manutenção'!$E$5:$E$34,'Plano de manutenção'!$A$5:$A$34,B72))),"Perto","Em dia"))))</f>
        <v/>
      </c>
    </row>
    <row r="73">
      <c r="A73" s="8" t="n"/>
      <c r="B73" s="8" t="n"/>
      <c r="C73" s="9">
        <f>IF(OR(A73="",B73=""),"",IF(_xlfn.MAXIFS('Histórico'!$A$5:$A$504,'Histórico'!$B$5:$B$504,A73,'Histórico'!$C$5:$C$504,B73)=0,"",_xlfn.MAXIFS('Histórico'!$A$5:$A$504,'Histórico'!$B$5:$B$504,A73,'Histórico'!$C$5:$C$504,B73)))</f>
        <v/>
      </c>
      <c r="D73" s="10">
        <f>IF(OR(A73="",B73=""),"",IF(_xlfn.MAXIFS('Histórico'!$D$5:$D$504,'Histórico'!$B$5:$B$504,A73,'Histórico'!$C$5:$C$504,B73)=0,"",_xlfn.MAXIFS('Histórico'!$D$5:$D$504,'Histórico'!$B$5:$B$504,A73,'Histórico'!$C$5:$C$504,B73)))</f>
        <v/>
      </c>
      <c r="E73" s="10">
        <f>IF(OR(A73="",B73=""),"",IF(SUMIFS('Plano de manutenção'!$B$5:$B$34,'Plano de manutenção'!$A$5:$A$34,B73)=0,"",SUMIFS('Plano de manutenção'!$B$5:$B$34,'Plano de manutenção'!$A$5:$A$34,B73)))</f>
        <v/>
      </c>
      <c r="F73" s="11">
        <f>IF(OR(A73="",B73=""),"",IF(SUMIFS('Plano de manutenção'!$C$5:$C$34,'Plano de manutenção'!$A$5:$A$34,B73)=0,"",SUMIFS('Plano de manutenção'!$C$5:$C$34,'Plano de manutenção'!$A$5:$A$34,B73)))</f>
        <v/>
      </c>
      <c r="G73" s="10">
        <f>IF(OR(D73="",E73=""),"",D73+E73)</f>
        <v/>
      </c>
      <c r="H73" s="9">
        <f>IF(OR(C73="",F73=""),"",C73+F73)</f>
        <v/>
      </c>
      <c r="I73" s="10">
        <f>IF(OR(A73="",B73=""),"",SUMIFS('Caminhões'!$C$5:$C$14,'Caminhões'!$A$5:$A$14,A73))</f>
        <v/>
      </c>
      <c r="J73" s="10">
        <f>IF(OR(G73="",I73="",N(I73)=0),"",G73-I73)</f>
        <v/>
      </c>
      <c r="K73" s="11">
        <f>IF(H73="","",H73-TODAY())</f>
        <v/>
      </c>
      <c r="L73" s="12">
        <f>IF(OR(A73="",B73=""),"",IF(AND(C73="",D73=""),"Sem registro",IF(OR(AND(J73&lt;&gt;"",N(J73)&lt;0),AND(K73&lt;&gt;"",N(K73)&lt;0)),"Vencida",IF(OR(AND(J73&lt;&gt;"",N(J73)&lt;=SUMIFS('Plano de manutenção'!$D$5:$D$34,'Plano de manutenção'!$A$5:$A$34,B73)),AND(K73&lt;&gt;"",N(K73)&lt;=SUMIFS('Plano de manutenção'!$E$5:$E$34,'Plano de manutenção'!$A$5:$A$34,B73))),"Perto","Em dia"))))</f>
        <v/>
      </c>
    </row>
    <row r="74">
      <c r="A74" s="8" t="n"/>
      <c r="B74" s="8" t="n"/>
      <c r="C74" s="9">
        <f>IF(OR(A74="",B74=""),"",IF(_xlfn.MAXIFS('Histórico'!$A$5:$A$504,'Histórico'!$B$5:$B$504,A74,'Histórico'!$C$5:$C$504,B74)=0,"",_xlfn.MAXIFS('Histórico'!$A$5:$A$504,'Histórico'!$B$5:$B$504,A74,'Histórico'!$C$5:$C$504,B74)))</f>
        <v/>
      </c>
      <c r="D74" s="10">
        <f>IF(OR(A74="",B74=""),"",IF(_xlfn.MAXIFS('Histórico'!$D$5:$D$504,'Histórico'!$B$5:$B$504,A74,'Histórico'!$C$5:$C$504,B74)=0,"",_xlfn.MAXIFS('Histórico'!$D$5:$D$504,'Histórico'!$B$5:$B$504,A74,'Histórico'!$C$5:$C$504,B74)))</f>
        <v/>
      </c>
      <c r="E74" s="10">
        <f>IF(OR(A74="",B74=""),"",IF(SUMIFS('Plano de manutenção'!$B$5:$B$34,'Plano de manutenção'!$A$5:$A$34,B74)=0,"",SUMIFS('Plano de manutenção'!$B$5:$B$34,'Plano de manutenção'!$A$5:$A$34,B74)))</f>
        <v/>
      </c>
      <c r="F74" s="11">
        <f>IF(OR(A74="",B74=""),"",IF(SUMIFS('Plano de manutenção'!$C$5:$C$34,'Plano de manutenção'!$A$5:$A$34,B74)=0,"",SUMIFS('Plano de manutenção'!$C$5:$C$34,'Plano de manutenção'!$A$5:$A$34,B74)))</f>
        <v/>
      </c>
      <c r="G74" s="10">
        <f>IF(OR(D74="",E74=""),"",D74+E74)</f>
        <v/>
      </c>
      <c r="H74" s="9">
        <f>IF(OR(C74="",F74=""),"",C74+F74)</f>
        <v/>
      </c>
      <c r="I74" s="10">
        <f>IF(OR(A74="",B74=""),"",SUMIFS('Caminhões'!$C$5:$C$14,'Caminhões'!$A$5:$A$14,A74))</f>
        <v/>
      </c>
      <c r="J74" s="10">
        <f>IF(OR(G74="",I74="",N(I74)=0),"",G74-I74)</f>
        <v/>
      </c>
      <c r="K74" s="11">
        <f>IF(H74="","",H74-TODAY())</f>
        <v/>
      </c>
      <c r="L74" s="12">
        <f>IF(OR(A74="",B74=""),"",IF(AND(C74="",D74=""),"Sem registro",IF(OR(AND(J74&lt;&gt;"",N(J74)&lt;0),AND(K74&lt;&gt;"",N(K74)&lt;0)),"Vencida",IF(OR(AND(J74&lt;&gt;"",N(J74)&lt;=SUMIFS('Plano de manutenção'!$D$5:$D$34,'Plano de manutenção'!$A$5:$A$34,B74)),AND(K74&lt;&gt;"",N(K74)&lt;=SUMIFS('Plano de manutenção'!$E$5:$E$34,'Plano de manutenção'!$A$5:$A$34,B74))),"Perto","Em dia"))))</f>
        <v/>
      </c>
    </row>
    <row r="75">
      <c r="A75" s="8" t="n"/>
      <c r="B75" s="8" t="n"/>
      <c r="C75" s="9">
        <f>IF(OR(A75="",B75=""),"",IF(_xlfn.MAXIFS('Histórico'!$A$5:$A$504,'Histórico'!$B$5:$B$504,A75,'Histórico'!$C$5:$C$504,B75)=0,"",_xlfn.MAXIFS('Histórico'!$A$5:$A$504,'Histórico'!$B$5:$B$504,A75,'Histórico'!$C$5:$C$504,B75)))</f>
        <v/>
      </c>
      <c r="D75" s="10">
        <f>IF(OR(A75="",B75=""),"",IF(_xlfn.MAXIFS('Histórico'!$D$5:$D$504,'Histórico'!$B$5:$B$504,A75,'Histórico'!$C$5:$C$504,B75)=0,"",_xlfn.MAXIFS('Histórico'!$D$5:$D$504,'Histórico'!$B$5:$B$504,A75,'Histórico'!$C$5:$C$504,B75)))</f>
        <v/>
      </c>
      <c r="E75" s="10">
        <f>IF(OR(A75="",B75=""),"",IF(SUMIFS('Plano de manutenção'!$B$5:$B$34,'Plano de manutenção'!$A$5:$A$34,B75)=0,"",SUMIFS('Plano de manutenção'!$B$5:$B$34,'Plano de manutenção'!$A$5:$A$34,B75)))</f>
        <v/>
      </c>
      <c r="F75" s="11">
        <f>IF(OR(A75="",B75=""),"",IF(SUMIFS('Plano de manutenção'!$C$5:$C$34,'Plano de manutenção'!$A$5:$A$34,B75)=0,"",SUMIFS('Plano de manutenção'!$C$5:$C$34,'Plano de manutenção'!$A$5:$A$34,B75)))</f>
        <v/>
      </c>
      <c r="G75" s="10">
        <f>IF(OR(D75="",E75=""),"",D75+E75)</f>
        <v/>
      </c>
      <c r="H75" s="9">
        <f>IF(OR(C75="",F75=""),"",C75+F75)</f>
        <v/>
      </c>
      <c r="I75" s="10">
        <f>IF(OR(A75="",B75=""),"",SUMIFS('Caminhões'!$C$5:$C$14,'Caminhões'!$A$5:$A$14,A75))</f>
        <v/>
      </c>
      <c r="J75" s="10">
        <f>IF(OR(G75="",I75="",N(I75)=0),"",G75-I75)</f>
        <v/>
      </c>
      <c r="K75" s="11">
        <f>IF(H75="","",H75-TODAY())</f>
        <v/>
      </c>
      <c r="L75" s="12">
        <f>IF(OR(A75="",B75=""),"",IF(AND(C75="",D75=""),"Sem registro",IF(OR(AND(J75&lt;&gt;"",N(J75)&lt;0),AND(K75&lt;&gt;"",N(K75)&lt;0)),"Vencida",IF(OR(AND(J75&lt;&gt;"",N(J75)&lt;=SUMIFS('Plano de manutenção'!$D$5:$D$34,'Plano de manutenção'!$A$5:$A$34,B75)),AND(K75&lt;&gt;"",N(K75)&lt;=SUMIFS('Plano de manutenção'!$E$5:$E$34,'Plano de manutenção'!$A$5:$A$34,B75))),"Perto","Em dia"))))</f>
        <v/>
      </c>
    </row>
    <row r="76">
      <c r="A76" s="8" t="n"/>
      <c r="B76" s="8" t="n"/>
      <c r="C76" s="9">
        <f>IF(OR(A76="",B76=""),"",IF(_xlfn.MAXIFS('Histórico'!$A$5:$A$504,'Histórico'!$B$5:$B$504,A76,'Histórico'!$C$5:$C$504,B76)=0,"",_xlfn.MAXIFS('Histórico'!$A$5:$A$504,'Histórico'!$B$5:$B$504,A76,'Histórico'!$C$5:$C$504,B76)))</f>
        <v/>
      </c>
      <c r="D76" s="10">
        <f>IF(OR(A76="",B76=""),"",IF(_xlfn.MAXIFS('Histórico'!$D$5:$D$504,'Histórico'!$B$5:$B$504,A76,'Histórico'!$C$5:$C$504,B76)=0,"",_xlfn.MAXIFS('Histórico'!$D$5:$D$504,'Histórico'!$B$5:$B$504,A76,'Histórico'!$C$5:$C$504,B76)))</f>
        <v/>
      </c>
      <c r="E76" s="10">
        <f>IF(OR(A76="",B76=""),"",IF(SUMIFS('Plano de manutenção'!$B$5:$B$34,'Plano de manutenção'!$A$5:$A$34,B76)=0,"",SUMIFS('Plano de manutenção'!$B$5:$B$34,'Plano de manutenção'!$A$5:$A$34,B76)))</f>
        <v/>
      </c>
      <c r="F76" s="11">
        <f>IF(OR(A76="",B76=""),"",IF(SUMIFS('Plano de manutenção'!$C$5:$C$34,'Plano de manutenção'!$A$5:$A$34,B76)=0,"",SUMIFS('Plano de manutenção'!$C$5:$C$34,'Plano de manutenção'!$A$5:$A$34,B76)))</f>
        <v/>
      </c>
      <c r="G76" s="10">
        <f>IF(OR(D76="",E76=""),"",D76+E76)</f>
        <v/>
      </c>
      <c r="H76" s="9">
        <f>IF(OR(C76="",F76=""),"",C76+F76)</f>
        <v/>
      </c>
      <c r="I76" s="10">
        <f>IF(OR(A76="",B76=""),"",SUMIFS('Caminhões'!$C$5:$C$14,'Caminhões'!$A$5:$A$14,A76))</f>
        <v/>
      </c>
      <c r="J76" s="10">
        <f>IF(OR(G76="",I76="",N(I76)=0),"",G76-I76)</f>
        <v/>
      </c>
      <c r="K76" s="11">
        <f>IF(H76="","",H76-TODAY())</f>
        <v/>
      </c>
      <c r="L76" s="12">
        <f>IF(OR(A76="",B76=""),"",IF(AND(C76="",D76=""),"Sem registro",IF(OR(AND(J76&lt;&gt;"",N(J76)&lt;0),AND(K76&lt;&gt;"",N(K76)&lt;0)),"Vencida",IF(OR(AND(J76&lt;&gt;"",N(J76)&lt;=SUMIFS('Plano de manutenção'!$D$5:$D$34,'Plano de manutenção'!$A$5:$A$34,B76)),AND(K76&lt;&gt;"",N(K76)&lt;=SUMIFS('Plano de manutenção'!$E$5:$E$34,'Plano de manutenção'!$A$5:$A$34,B76))),"Perto","Em dia"))))</f>
        <v/>
      </c>
    </row>
    <row r="77">
      <c r="A77" s="8" t="n"/>
      <c r="B77" s="8" t="n"/>
      <c r="C77" s="9">
        <f>IF(OR(A77="",B77=""),"",IF(_xlfn.MAXIFS('Histórico'!$A$5:$A$504,'Histórico'!$B$5:$B$504,A77,'Histórico'!$C$5:$C$504,B77)=0,"",_xlfn.MAXIFS('Histórico'!$A$5:$A$504,'Histórico'!$B$5:$B$504,A77,'Histórico'!$C$5:$C$504,B77)))</f>
        <v/>
      </c>
      <c r="D77" s="10">
        <f>IF(OR(A77="",B77=""),"",IF(_xlfn.MAXIFS('Histórico'!$D$5:$D$504,'Histórico'!$B$5:$B$504,A77,'Histórico'!$C$5:$C$504,B77)=0,"",_xlfn.MAXIFS('Histórico'!$D$5:$D$504,'Histórico'!$B$5:$B$504,A77,'Histórico'!$C$5:$C$504,B77)))</f>
        <v/>
      </c>
      <c r="E77" s="10">
        <f>IF(OR(A77="",B77=""),"",IF(SUMIFS('Plano de manutenção'!$B$5:$B$34,'Plano de manutenção'!$A$5:$A$34,B77)=0,"",SUMIFS('Plano de manutenção'!$B$5:$B$34,'Plano de manutenção'!$A$5:$A$34,B77)))</f>
        <v/>
      </c>
      <c r="F77" s="11">
        <f>IF(OR(A77="",B77=""),"",IF(SUMIFS('Plano de manutenção'!$C$5:$C$34,'Plano de manutenção'!$A$5:$A$34,B77)=0,"",SUMIFS('Plano de manutenção'!$C$5:$C$34,'Plano de manutenção'!$A$5:$A$34,B77)))</f>
        <v/>
      </c>
      <c r="G77" s="10">
        <f>IF(OR(D77="",E77=""),"",D77+E77)</f>
        <v/>
      </c>
      <c r="H77" s="9">
        <f>IF(OR(C77="",F77=""),"",C77+F77)</f>
        <v/>
      </c>
      <c r="I77" s="10">
        <f>IF(OR(A77="",B77=""),"",SUMIFS('Caminhões'!$C$5:$C$14,'Caminhões'!$A$5:$A$14,A77))</f>
        <v/>
      </c>
      <c r="J77" s="10">
        <f>IF(OR(G77="",I77="",N(I77)=0),"",G77-I77)</f>
        <v/>
      </c>
      <c r="K77" s="11">
        <f>IF(H77="","",H77-TODAY())</f>
        <v/>
      </c>
      <c r="L77" s="12">
        <f>IF(OR(A77="",B77=""),"",IF(AND(C77="",D77=""),"Sem registro",IF(OR(AND(J77&lt;&gt;"",N(J77)&lt;0),AND(K77&lt;&gt;"",N(K77)&lt;0)),"Vencida",IF(OR(AND(J77&lt;&gt;"",N(J77)&lt;=SUMIFS('Plano de manutenção'!$D$5:$D$34,'Plano de manutenção'!$A$5:$A$34,B77)),AND(K77&lt;&gt;"",N(K77)&lt;=SUMIFS('Plano de manutenção'!$E$5:$E$34,'Plano de manutenção'!$A$5:$A$34,B77))),"Perto","Em dia"))))</f>
        <v/>
      </c>
    </row>
    <row r="78">
      <c r="A78" s="8" t="n"/>
      <c r="B78" s="8" t="n"/>
      <c r="C78" s="9">
        <f>IF(OR(A78="",B78=""),"",IF(_xlfn.MAXIFS('Histórico'!$A$5:$A$504,'Histórico'!$B$5:$B$504,A78,'Histórico'!$C$5:$C$504,B78)=0,"",_xlfn.MAXIFS('Histórico'!$A$5:$A$504,'Histórico'!$B$5:$B$504,A78,'Histórico'!$C$5:$C$504,B78)))</f>
        <v/>
      </c>
      <c r="D78" s="10">
        <f>IF(OR(A78="",B78=""),"",IF(_xlfn.MAXIFS('Histórico'!$D$5:$D$504,'Histórico'!$B$5:$B$504,A78,'Histórico'!$C$5:$C$504,B78)=0,"",_xlfn.MAXIFS('Histórico'!$D$5:$D$504,'Histórico'!$B$5:$B$504,A78,'Histórico'!$C$5:$C$504,B78)))</f>
        <v/>
      </c>
      <c r="E78" s="10">
        <f>IF(OR(A78="",B78=""),"",IF(SUMIFS('Plano de manutenção'!$B$5:$B$34,'Plano de manutenção'!$A$5:$A$34,B78)=0,"",SUMIFS('Plano de manutenção'!$B$5:$B$34,'Plano de manutenção'!$A$5:$A$34,B78)))</f>
        <v/>
      </c>
      <c r="F78" s="11">
        <f>IF(OR(A78="",B78=""),"",IF(SUMIFS('Plano de manutenção'!$C$5:$C$34,'Plano de manutenção'!$A$5:$A$34,B78)=0,"",SUMIFS('Plano de manutenção'!$C$5:$C$34,'Plano de manutenção'!$A$5:$A$34,B78)))</f>
        <v/>
      </c>
      <c r="G78" s="10">
        <f>IF(OR(D78="",E78=""),"",D78+E78)</f>
        <v/>
      </c>
      <c r="H78" s="9">
        <f>IF(OR(C78="",F78=""),"",C78+F78)</f>
        <v/>
      </c>
      <c r="I78" s="10">
        <f>IF(OR(A78="",B78=""),"",SUMIFS('Caminhões'!$C$5:$C$14,'Caminhões'!$A$5:$A$14,A78))</f>
        <v/>
      </c>
      <c r="J78" s="10">
        <f>IF(OR(G78="",I78="",N(I78)=0),"",G78-I78)</f>
        <v/>
      </c>
      <c r="K78" s="11">
        <f>IF(H78="","",H78-TODAY())</f>
        <v/>
      </c>
      <c r="L78" s="12">
        <f>IF(OR(A78="",B78=""),"",IF(AND(C78="",D78=""),"Sem registro",IF(OR(AND(J78&lt;&gt;"",N(J78)&lt;0),AND(K78&lt;&gt;"",N(K78)&lt;0)),"Vencida",IF(OR(AND(J78&lt;&gt;"",N(J78)&lt;=SUMIFS('Plano de manutenção'!$D$5:$D$34,'Plano de manutenção'!$A$5:$A$34,B78)),AND(K78&lt;&gt;"",N(K78)&lt;=SUMIFS('Plano de manutenção'!$E$5:$E$34,'Plano de manutenção'!$A$5:$A$34,B78))),"Perto","Em dia"))))</f>
        <v/>
      </c>
    </row>
    <row r="79">
      <c r="A79" s="8" t="n"/>
      <c r="B79" s="8" t="n"/>
      <c r="C79" s="9">
        <f>IF(OR(A79="",B79=""),"",IF(_xlfn.MAXIFS('Histórico'!$A$5:$A$504,'Histórico'!$B$5:$B$504,A79,'Histórico'!$C$5:$C$504,B79)=0,"",_xlfn.MAXIFS('Histórico'!$A$5:$A$504,'Histórico'!$B$5:$B$504,A79,'Histórico'!$C$5:$C$504,B79)))</f>
        <v/>
      </c>
      <c r="D79" s="10">
        <f>IF(OR(A79="",B79=""),"",IF(_xlfn.MAXIFS('Histórico'!$D$5:$D$504,'Histórico'!$B$5:$B$504,A79,'Histórico'!$C$5:$C$504,B79)=0,"",_xlfn.MAXIFS('Histórico'!$D$5:$D$504,'Histórico'!$B$5:$B$504,A79,'Histórico'!$C$5:$C$504,B79)))</f>
        <v/>
      </c>
      <c r="E79" s="10">
        <f>IF(OR(A79="",B79=""),"",IF(SUMIFS('Plano de manutenção'!$B$5:$B$34,'Plano de manutenção'!$A$5:$A$34,B79)=0,"",SUMIFS('Plano de manutenção'!$B$5:$B$34,'Plano de manutenção'!$A$5:$A$34,B79)))</f>
        <v/>
      </c>
      <c r="F79" s="11">
        <f>IF(OR(A79="",B79=""),"",IF(SUMIFS('Plano de manutenção'!$C$5:$C$34,'Plano de manutenção'!$A$5:$A$34,B79)=0,"",SUMIFS('Plano de manutenção'!$C$5:$C$34,'Plano de manutenção'!$A$5:$A$34,B79)))</f>
        <v/>
      </c>
      <c r="G79" s="10">
        <f>IF(OR(D79="",E79=""),"",D79+E79)</f>
        <v/>
      </c>
      <c r="H79" s="9">
        <f>IF(OR(C79="",F79=""),"",C79+F79)</f>
        <v/>
      </c>
      <c r="I79" s="10">
        <f>IF(OR(A79="",B79=""),"",SUMIFS('Caminhões'!$C$5:$C$14,'Caminhões'!$A$5:$A$14,A79))</f>
        <v/>
      </c>
      <c r="J79" s="10">
        <f>IF(OR(G79="",I79="",N(I79)=0),"",G79-I79)</f>
        <v/>
      </c>
      <c r="K79" s="11">
        <f>IF(H79="","",H79-TODAY())</f>
        <v/>
      </c>
      <c r="L79" s="12">
        <f>IF(OR(A79="",B79=""),"",IF(AND(C79="",D79=""),"Sem registro",IF(OR(AND(J79&lt;&gt;"",N(J79)&lt;0),AND(K79&lt;&gt;"",N(K79)&lt;0)),"Vencida",IF(OR(AND(J79&lt;&gt;"",N(J79)&lt;=SUMIFS('Plano de manutenção'!$D$5:$D$34,'Plano de manutenção'!$A$5:$A$34,B79)),AND(K79&lt;&gt;"",N(K79)&lt;=SUMIFS('Plano de manutenção'!$E$5:$E$34,'Plano de manutenção'!$A$5:$A$34,B79))),"Perto","Em dia"))))</f>
        <v/>
      </c>
    </row>
    <row r="80">
      <c r="A80" s="8" t="n"/>
      <c r="B80" s="8" t="n"/>
      <c r="C80" s="9">
        <f>IF(OR(A80="",B80=""),"",IF(_xlfn.MAXIFS('Histórico'!$A$5:$A$504,'Histórico'!$B$5:$B$504,A80,'Histórico'!$C$5:$C$504,B80)=0,"",_xlfn.MAXIFS('Histórico'!$A$5:$A$504,'Histórico'!$B$5:$B$504,A80,'Histórico'!$C$5:$C$504,B80)))</f>
        <v/>
      </c>
      <c r="D80" s="10">
        <f>IF(OR(A80="",B80=""),"",IF(_xlfn.MAXIFS('Histórico'!$D$5:$D$504,'Histórico'!$B$5:$B$504,A80,'Histórico'!$C$5:$C$504,B80)=0,"",_xlfn.MAXIFS('Histórico'!$D$5:$D$504,'Histórico'!$B$5:$B$504,A80,'Histórico'!$C$5:$C$504,B80)))</f>
        <v/>
      </c>
      <c r="E80" s="10">
        <f>IF(OR(A80="",B80=""),"",IF(SUMIFS('Plano de manutenção'!$B$5:$B$34,'Plano de manutenção'!$A$5:$A$34,B80)=0,"",SUMIFS('Plano de manutenção'!$B$5:$B$34,'Plano de manutenção'!$A$5:$A$34,B80)))</f>
        <v/>
      </c>
      <c r="F80" s="11">
        <f>IF(OR(A80="",B80=""),"",IF(SUMIFS('Plano de manutenção'!$C$5:$C$34,'Plano de manutenção'!$A$5:$A$34,B80)=0,"",SUMIFS('Plano de manutenção'!$C$5:$C$34,'Plano de manutenção'!$A$5:$A$34,B80)))</f>
        <v/>
      </c>
      <c r="G80" s="10">
        <f>IF(OR(D80="",E80=""),"",D80+E80)</f>
        <v/>
      </c>
      <c r="H80" s="9">
        <f>IF(OR(C80="",F80=""),"",C80+F80)</f>
        <v/>
      </c>
      <c r="I80" s="10">
        <f>IF(OR(A80="",B80=""),"",SUMIFS('Caminhões'!$C$5:$C$14,'Caminhões'!$A$5:$A$14,A80))</f>
        <v/>
      </c>
      <c r="J80" s="10">
        <f>IF(OR(G80="",I80="",N(I80)=0),"",G80-I80)</f>
        <v/>
      </c>
      <c r="K80" s="11">
        <f>IF(H80="","",H80-TODAY())</f>
        <v/>
      </c>
      <c r="L80" s="12">
        <f>IF(OR(A80="",B80=""),"",IF(AND(C80="",D80=""),"Sem registro",IF(OR(AND(J80&lt;&gt;"",N(J80)&lt;0),AND(K80&lt;&gt;"",N(K80)&lt;0)),"Vencida",IF(OR(AND(J80&lt;&gt;"",N(J80)&lt;=SUMIFS('Plano de manutenção'!$D$5:$D$34,'Plano de manutenção'!$A$5:$A$34,B80)),AND(K80&lt;&gt;"",N(K80)&lt;=SUMIFS('Plano de manutenção'!$E$5:$E$34,'Plano de manutenção'!$A$5:$A$34,B80))),"Perto","Em dia"))))</f>
        <v/>
      </c>
    </row>
    <row r="81">
      <c r="A81" s="8" t="n"/>
      <c r="B81" s="8" t="n"/>
      <c r="C81" s="9">
        <f>IF(OR(A81="",B81=""),"",IF(_xlfn.MAXIFS('Histórico'!$A$5:$A$504,'Histórico'!$B$5:$B$504,A81,'Histórico'!$C$5:$C$504,B81)=0,"",_xlfn.MAXIFS('Histórico'!$A$5:$A$504,'Histórico'!$B$5:$B$504,A81,'Histórico'!$C$5:$C$504,B81)))</f>
        <v/>
      </c>
      <c r="D81" s="10">
        <f>IF(OR(A81="",B81=""),"",IF(_xlfn.MAXIFS('Histórico'!$D$5:$D$504,'Histórico'!$B$5:$B$504,A81,'Histórico'!$C$5:$C$504,B81)=0,"",_xlfn.MAXIFS('Histórico'!$D$5:$D$504,'Histórico'!$B$5:$B$504,A81,'Histórico'!$C$5:$C$504,B81)))</f>
        <v/>
      </c>
      <c r="E81" s="10">
        <f>IF(OR(A81="",B81=""),"",IF(SUMIFS('Plano de manutenção'!$B$5:$B$34,'Plano de manutenção'!$A$5:$A$34,B81)=0,"",SUMIFS('Plano de manutenção'!$B$5:$B$34,'Plano de manutenção'!$A$5:$A$34,B81)))</f>
        <v/>
      </c>
      <c r="F81" s="11">
        <f>IF(OR(A81="",B81=""),"",IF(SUMIFS('Plano de manutenção'!$C$5:$C$34,'Plano de manutenção'!$A$5:$A$34,B81)=0,"",SUMIFS('Plano de manutenção'!$C$5:$C$34,'Plano de manutenção'!$A$5:$A$34,B81)))</f>
        <v/>
      </c>
      <c r="G81" s="10">
        <f>IF(OR(D81="",E81=""),"",D81+E81)</f>
        <v/>
      </c>
      <c r="H81" s="9">
        <f>IF(OR(C81="",F81=""),"",C81+F81)</f>
        <v/>
      </c>
      <c r="I81" s="10">
        <f>IF(OR(A81="",B81=""),"",SUMIFS('Caminhões'!$C$5:$C$14,'Caminhões'!$A$5:$A$14,A81))</f>
        <v/>
      </c>
      <c r="J81" s="10">
        <f>IF(OR(G81="",I81="",N(I81)=0),"",G81-I81)</f>
        <v/>
      </c>
      <c r="K81" s="11">
        <f>IF(H81="","",H81-TODAY())</f>
        <v/>
      </c>
      <c r="L81" s="12">
        <f>IF(OR(A81="",B81=""),"",IF(AND(C81="",D81=""),"Sem registro",IF(OR(AND(J81&lt;&gt;"",N(J81)&lt;0),AND(K81&lt;&gt;"",N(K81)&lt;0)),"Vencida",IF(OR(AND(J81&lt;&gt;"",N(J81)&lt;=SUMIFS('Plano de manutenção'!$D$5:$D$34,'Plano de manutenção'!$A$5:$A$34,B81)),AND(K81&lt;&gt;"",N(K81)&lt;=SUMIFS('Plano de manutenção'!$E$5:$E$34,'Plano de manutenção'!$A$5:$A$34,B81))),"Perto","Em dia"))))</f>
        <v/>
      </c>
    </row>
    <row r="82">
      <c r="A82" s="8" t="n"/>
      <c r="B82" s="8" t="n"/>
      <c r="C82" s="9">
        <f>IF(OR(A82="",B82=""),"",IF(_xlfn.MAXIFS('Histórico'!$A$5:$A$504,'Histórico'!$B$5:$B$504,A82,'Histórico'!$C$5:$C$504,B82)=0,"",_xlfn.MAXIFS('Histórico'!$A$5:$A$504,'Histórico'!$B$5:$B$504,A82,'Histórico'!$C$5:$C$504,B82)))</f>
        <v/>
      </c>
      <c r="D82" s="10">
        <f>IF(OR(A82="",B82=""),"",IF(_xlfn.MAXIFS('Histórico'!$D$5:$D$504,'Histórico'!$B$5:$B$504,A82,'Histórico'!$C$5:$C$504,B82)=0,"",_xlfn.MAXIFS('Histórico'!$D$5:$D$504,'Histórico'!$B$5:$B$504,A82,'Histórico'!$C$5:$C$504,B82)))</f>
        <v/>
      </c>
      <c r="E82" s="10">
        <f>IF(OR(A82="",B82=""),"",IF(SUMIFS('Plano de manutenção'!$B$5:$B$34,'Plano de manutenção'!$A$5:$A$34,B82)=0,"",SUMIFS('Plano de manutenção'!$B$5:$B$34,'Plano de manutenção'!$A$5:$A$34,B82)))</f>
        <v/>
      </c>
      <c r="F82" s="11">
        <f>IF(OR(A82="",B82=""),"",IF(SUMIFS('Plano de manutenção'!$C$5:$C$34,'Plano de manutenção'!$A$5:$A$34,B82)=0,"",SUMIFS('Plano de manutenção'!$C$5:$C$34,'Plano de manutenção'!$A$5:$A$34,B82)))</f>
        <v/>
      </c>
      <c r="G82" s="10">
        <f>IF(OR(D82="",E82=""),"",D82+E82)</f>
        <v/>
      </c>
      <c r="H82" s="9">
        <f>IF(OR(C82="",F82=""),"",C82+F82)</f>
        <v/>
      </c>
      <c r="I82" s="10">
        <f>IF(OR(A82="",B82=""),"",SUMIFS('Caminhões'!$C$5:$C$14,'Caminhões'!$A$5:$A$14,A82))</f>
        <v/>
      </c>
      <c r="J82" s="10">
        <f>IF(OR(G82="",I82="",N(I82)=0),"",G82-I82)</f>
        <v/>
      </c>
      <c r="K82" s="11">
        <f>IF(H82="","",H82-TODAY())</f>
        <v/>
      </c>
      <c r="L82" s="12">
        <f>IF(OR(A82="",B82=""),"",IF(AND(C82="",D82=""),"Sem registro",IF(OR(AND(J82&lt;&gt;"",N(J82)&lt;0),AND(K82&lt;&gt;"",N(K82)&lt;0)),"Vencida",IF(OR(AND(J82&lt;&gt;"",N(J82)&lt;=SUMIFS('Plano de manutenção'!$D$5:$D$34,'Plano de manutenção'!$A$5:$A$34,B82)),AND(K82&lt;&gt;"",N(K82)&lt;=SUMIFS('Plano de manutenção'!$E$5:$E$34,'Plano de manutenção'!$A$5:$A$34,B82))),"Perto","Em dia"))))</f>
        <v/>
      </c>
    </row>
    <row r="83">
      <c r="A83" s="8" t="n"/>
      <c r="B83" s="8" t="n"/>
      <c r="C83" s="9">
        <f>IF(OR(A83="",B83=""),"",IF(_xlfn.MAXIFS('Histórico'!$A$5:$A$504,'Histórico'!$B$5:$B$504,A83,'Histórico'!$C$5:$C$504,B83)=0,"",_xlfn.MAXIFS('Histórico'!$A$5:$A$504,'Histórico'!$B$5:$B$504,A83,'Histórico'!$C$5:$C$504,B83)))</f>
        <v/>
      </c>
      <c r="D83" s="10">
        <f>IF(OR(A83="",B83=""),"",IF(_xlfn.MAXIFS('Histórico'!$D$5:$D$504,'Histórico'!$B$5:$B$504,A83,'Histórico'!$C$5:$C$504,B83)=0,"",_xlfn.MAXIFS('Histórico'!$D$5:$D$504,'Histórico'!$B$5:$B$504,A83,'Histórico'!$C$5:$C$504,B83)))</f>
        <v/>
      </c>
      <c r="E83" s="10">
        <f>IF(OR(A83="",B83=""),"",IF(SUMIFS('Plano de manutenção'!$B$5:$B$34,'Plano de manutenção'!$A$5:$A$34,B83)=0,"",SUMIFS('Plano de manutenção'!$B$5:$B$34,'Plano de manutenção'!$A$5:$A$34,B83)))</f>
        <v/>
      </c>
      <c r="F83" s="11">
        <f>IF(OR(A83="",B83=""),"",IF(SUMIFS('Plano de manutenção'!$C$5:$C$34,'Plano de manutenção'!$A$5:$A$34,B83)=0,"",SUMIFS('Plano de manutenção'!$C$5:$C$34,'Plano de manutenção'!$A$5:$A$34,B83)))</f>
        <v/>
      </c>
      <c r="G83" s="10">
        <f>IF(OR(D83="",E83=""),"",D83+E83)</f>
        <v/>
      </c>
      <c r="H83" s="9">
        <f>IF(OR(C83="",F83=""),"",C83+F83)</f>
        <v/>
      </c>
      <c r="I83" s="10">
        <f>IF(OR(A83="",B83=""),"",SUMIFS('Caminhões'!$C$5:$C$14,'Caminhões'!$A$5:$A$14,A83))</f>
        <v/>
      </c>
      <c r="J83" s="10">
        <f>IF(OR(G83="",I83="",N(I83)=0),"",G83-I83)</f>
        <v/>
      </c>
      <c r="K83" s="11">
        <f>IF(H83="","",H83-TODAY())</f>
        <v/>
      </c>
      <c r="L83" s="12">
        <f>IF(OR(A83="",B83=""),"",IF(AND(C83="",D83=""),"Sem registro",IF(OR(AND(J83&lt;&gt;"",N(J83)&lt;0),AND(K83&lt;&gt;"",N(K83)&lt;0)),"Vencida",IF(OR(AND(J83&lt;&gt;"",N(J83)&lt;=SUMIFS('Plano de manutenção'!$D$5:$D$34,'Plano de manutenção'!$A$5:$A$34,B83)),AND(K83&lt;&gt;"",N(K83)&lt;=SUMIFS('Plano de manutenção'!$E$5:$E$34,'Plano de manutenção'!$A$5:$A$34,B83))),"Perto","Em dia"))))</f>
        <v/>
      </c>
    </row>
    <row r="84">
      <c r="A84" s="8" t="n"/>
      <c r="B84" s="8" t="n"/>
      <c r="C84" s="9">
        <f>IF(OR(A84="",B84=""),"",IF(_xlfn.MAXIFS('Histórico'!$A$5:$A$504,'Histórico'!$B$5:$B$504,A84,'Histórico'!$C$5:$C$504,B84)=0,"",_xlfn.MAXIFS('Histórico'!$A$5:$A$504,'Histórico'!$B$5:$B$504,A84,'Histórico'!$C$5:$C$504,B84)))</f>
        <v/>
      </c>
      <c r="D84" s="10">
        <f>IF(OR(A84="",B84=""),"",IF(_xlfn.MAXIFS('Histórico'!$D$5:$D$504,'Histórico'!$B$5:$B$504,A84,'Histórico'!$C$5:$C$504,B84)=0,"",_xlfn.MAXIFS('Histórico'!$D$5:$D$504,'Histórico'!$B$5:$B$504,A84,'Histórico'!$C$5:$C$504,B84)))</f>
        <v/>
      </c>
      <c r="E84" s="10">
        <f>IF(OR(A84="",B84=""),"",IF(SUMIFS('Plano de manutenção'!$B$5:$B$34,'Plano de manutenção'!$A$5:$A$34,B84)=0,"",SUMIFS('Plano de manutenção'!$B$5:$B$34,'Plano de manutenção'!$A$5:$A$34,B84)))</f>
        <v/>
      </c>
      <c r="F84" s="11">
        <f>IF(OR(A84="",B84=""),"",IF(SUMIFS('Plano de manutenção'!$C$5:$C$34,'Plano de manutenção'!$A$5:$A$34,B84)=0,"",SUMIFS('Plano de manutenção'!$C$5:$C$34,'Plano de manutenção'!$A$5:$A$34,B84)))</f>
        <v/>
      </c>
      <c r="G84" s="10">
        <f>IF(OR(D84="",E84=""),"",D84+E84)</f>
        <v/>
      </c>
      <c r="H84" s="9">
        <f>IF(OR(C84="",F84=""),"",C84+F84)</f>
        <v/>
      </c>
      <c r="I84" s="10">
        <f>IF(OR(A84="",B84=""),"",SUMIFS('Caminhões'!$C$5:$C$14,'Caminhões'!$A$5:$A$14,A84))</f>
        <v/>
      </c>
      <c r="J84" s="10">
        <f>IF(OR(G84="",I84="",N(I84)=0),"",G84-I84)</f>
        <v/>
      </c>
      <c r="K84" s="11">
        <f>IF(H84="","",H84-TODAY())</f>
        <v/>
      </c>
      <c r="L84" s="12">
        <f>IF(OR(A84="",B84=""),"",IF(AND(C84="",D84=""),"Sem registro",IF(OR(AND(J84&lt;&gt;"",N(J84)&lt;0),AND(K84&lt;&gt;"",N(K84)&lt;0)),"Vencida",IF(OR(AND(J84&lt;&gt;"",N(J84)&lt;=SUMIFS('Plano de manutenção'!$D$5:$D$34,'Plano de manutenção'!$A$5:$A$34,B84)),AND(K84&lt;&gt;"",N(K84)&lt;=SUMIFS('Plano de manutenção'!$E$5:$E$34,'Plano de manutenção'!$A$5:$A$34,B84))),"Perto","Em dia"))))</f>
        <v/>
      </c>
    </row>
    <row r="85">
      <c r="A85" s="8" t="n"/>
      <c r="B85" s="8" t="n"/>
      <c r="C85" s="9">
        <f>IF(OR(A85="",B85=""),"",IF(_xlfn.MAXIFS('Histórico'!$A$5:$A$504,'Histórico'!$B$5:$B$504,A85,'Histórico'!$C$5:$C$504,B85)=0,"",_xlfn.MAXIFS('Histórico'!$A$5:$A$504,'Histórico'!$B$5:$B$504,A85,'Histórico'!$C$5:$C$504,B85)))</f>
        <v/>
      </c>
      <c r="D85" s="10">
        <f>IF(OR(A85="",B85=""),"",IF(_xlfn.MAXIFS('Histórico'!$D$5:$D$504,'Histórico'!$B$5:$B$504,A85,'Histórico'!$C$5:$C$504,B85)=0,"",_xlfn.MAXIFS('Histórico'!$D$5:$D$504,'Histórico'!$B$5:$B$504,A85,'Histórico'!$C$5:$C$504,B85)))</f>
        <v/>
      </c>
      <c r="E85" s="10">
        <f>IF(OR(A85="",B85=""),"",IF(SUMIFS('Plano de manutenção'!$B$5:$B$34,'Plano de manutenção'!$A$5:$A$34,B85)=0,"",SUMIFS('Plano de manutenção'!$B$5:$B$34,'Plano de manutenção'!$A$5:$A$34,B85)))</f>
        <v/>
      </c>
      <c r="F85" s="11">
        <f>IF(OR(A85="",B85=""),"",IF(SUMIFS('Plano de manutenção'!$C$5:$C$34,'Plano de manutenção'!$A$5:$A$34,B85)=0,"",SUMIFS('Plano de manutenção'!$C$5:$C$34,'Plano de manutenção'!$A$5:$A$34,B85)))</f>
        <v/>
      </c>
      <c r="G85" s="10">
        <f>IF(OR(D85="",E85=""),"",D85+E85)</f>
        <v/>
      </c>
      <c r="H85" s="9">
        <f>IF(OR(C85="",F85=""),"",C85+F85)</f>
        <v/>
      </c>
      <c r="I85" s="10">
        <f>IF(OR(A85="",B85=""),"",SUMIFS('Caminhões'!$C$5:$C$14,'Caminhões'!$A$5:$A$14,A85))</f>
        <v/>
      </c>
      <c r="J85" s="10">
        <f>IF(OR(G85="",I85="",N(I85)=0),"",G85-I85)</f>
        <v/>
      </c>
      <c r="K85" s="11">
        <f>IF(H85="","",H85-TODAY())</f>
        <v/>
      </c>
      <c r="L85" s="12">
        <f>IF(OR(A85="",B85=""),"",IF(AND(C85="",D85=""),"Sem registro",IF(OR(AND(J85&lt;&gt;"",N(J85)&lt;0),AND(K85&lt;&gt;"",N(K85)&lt;0)),"Vencida",IF(OR(AND(J85&lt;&gt;"",N(J85)&lt;=SUMIFS('Plano de manutenção'!$D$5:$D$34,'Plano de manutenção'!$A$5:$A$34,B85)),AND(K85&lt;&gt;"",N(K85)&lt;=SUMIFS('Plano de manutenção'!$E$5:$E$34,'Plano de manutenção'!$A$5:$A$34,B85))),"Perto","Em dia"))))</f>
        <v/>
      </c>
    </row>
    <row r="86">
      <c r="A86" s="8" t="n"/>
      <c r="B86" s="8" t="n"/>
      <c r="C86" s="9">
        <f>IF(OR(A86="",B86=""),"",IF(_xlfn.MAXIFS('Histórico'!$A$5:$A$504,'Histórico'!$B$5:$B$504,A86,'Histórico'!$C$5:$C$504,B86)=0,"",_xlfn.MAXIFS('Histórico'!$A$5:$A$504,'Histórico'!$B$5:$B$504,A86,'Histórico'!$C$5:$C$504,B86)))</f>
        <v/>
      </c>
      <c r="D86" s="10">
        <f>IF(OR(A86="",B86=""),"",IF(_xlfn.MAXIFS('Histórico'!$D$5:$D$504,'Histórico'!$B$5:$B$504,A86,'Histórico'!$C$5:$C$504,B86)=0,"",_xlfn.MAXIFS('Histórico'!$D$5:$D$504,'Histórico'!$B$5:$B$504,A86,'Histórico'!$C$5:$C$504,B86)))</f>
        <v/>
      </c>
      <c r="E86" s="10">
        <f>IF(OR(A86="",B86=""),"",IF(SUMIFS('Plano de manutenção'!$B$5:$B$34,'Plano de manutenção'!$A$5:$A$34,B86)=0,"",SUMIFS('Plano de manutenção'!$B$5:$B$34,'Plano de manutenção'!$A$5:$A$34,B86)))</f>
        <v/>
      </c>
      <c r="F86" s="11">
        <f>IF(OR(A86="",B86=""),"",IF(SUMIFS('Plano de manutenção'!$C$5:$C$34,'Plano de manutenção'!$A$5:$A$34,B86)=0,"",SUMIFS('Plano de manutenção'!$C$5:$C$34,'Plano de manutenção'!$A$5:$A$34,B86)))</f>
        <v/>
      </c>
      <c r="G86" s="10">
        <f>IF(OR(D86="",E86=""),"",D86+E86)</f>
        <v/>
      </c>
      <c r="H86" s="9">
        <f>IF(OR(C86="",F86=""),"",C86+F86)</f>
        <v/>
      </c>
      <c r="I86" s="10">
        <f>IF(OR(A86="",B86=""),"",SUMIFS('Caminhões'!$C$5:$C$14,'Caminhões'!$A$5:$A$14,A86))</f>
        <v/>
      </c>
      <c r="J86" s="10">
        <f>IF(OR(G86="",I86="",N(I86)=0),"",G86-I86)</f>
        <v/>
      </c>
      <c r="K86" s="11">
        <f>IF(H86="","",H86-TODAY())</f>
        <v/>
      </c>
      <c r="L86" s="12">
        <f>IF(OR(A86="",B86=""),"",IF(AND(C86="",D86=""),"Sem registro",IF(OR(AND(J86&lt;&gt;"",N(J86)&lt;0),AND(K86&lt;&gt;"",N(K86)&lt;0)),"Vencida",IF(OR(AND(J86&lt;&gt;"",N(J86)&lt;=SUMIFS('Plano de manutenção'!$D$5:$D$34,'Plano de manutenção'!$A$5:$A$34,B86)),AND(K86&lt;&gt;"",N(K86)&lt;=SUMIFS('Plano de manutenção'!$E$5:$E$34,'Plano de manutenção'!$A$5:$A$34,B86))),"Perto","Em dia"))))</f>
        <v/>
      </c>
    </row>
    <row r="87">
      <c r="A87" s="8" t="n"/>
      <c r="B87" s="8" t="n"/>
      <c r="C87" s="9">
        <f>IF(OR(A87="",B87=""),"",IF(_xlfn.MAXIFS('Histórico'!$A$5:$A$504,'Histórico'!$B$5:$B$504,A87,'Histórico'!$C$5:$C$504,B87)=0,"",_xlfn.MAXIFS('Histórico'!$A$5:$A$504,'Histórico'!$B$5:$B$504,A87,'Histórico'!$C$5:$C$504,B87)))</f>
        <v/>
      </c>
      <c r="D87" s="10">
        <f>IF(OR(A87="",B87=""),"",IF(_xlfn.MAXIFS('Histórico'!$D$5:$D$504,'Histórico'!$B$5:$B$504,A87,'Histórico'!$C$5:$C$504,B87)=0,"",_xlfn.MAXIFS('Histórico'!$D$5:$D$504,'Histórico'!$B$5:$B$504,A87,'Histórico'!$C$5:$C$504,B87)))</f>
        <v/>
      </c>
      <c r="E87" s="10">
        <f>IF(OR(A87="",B87=""),"",IF(SUMIFS('Plano de manutenção'!$B$5:$B$34,'Plano de manutenção'!$A$5:$A$34,B87)=0,"",SUMIFS('Plano de manutenção'!$B$5:$B$34,'Plano de manutenção'!$A$5:$A$34,B87)))</f>
        <v/>
      </c>
      <c r="F87" s="11">
        <f>IF(OR(A87="",B87=""),"",IF(SUMIFS('Plano de manutenção'!$C$5:$C$34,'Plano de manutenção'!$A$5:$A$34,B87)=0,"",SUMIFS('Plano de manutenção'!$C$5:$C$34,'Plano de manutenção'!$A$5:$A$34,B87)))</f>
        <v/>
      </c>
      <c r="G87" s="10">
        <f>IF(OR(D87="",E87=""),"",D87+E87)</f>
        <v/>
      </c>
      <c r="H87" s="9">
        <f>IF(OR(C87="",F87=""),"",C87+F87)</f>
        <v/>
      </c>
      <c r="I87" s="10">
        <f>IF(OR(A87="",B87=""),"",SUMIFS('Caminhões'!$C$5:$C$14,'Caminhões'!$A$5:$A$14,A87))</f>
        <v/>
      </c>
      <c r="J87" s="10">
        <f>IF(OR(G87="",I87="",N(I87)=0),"",G87-I87)</f>
        <v/>
      </c>
      <c r="K87" s="11">
        <f>IF(H87="","",H87-TODAY())</f>
        <v/>
      </c>
      <c r="L87" s="12">
        <f>IF(OR(A87="",B87=""),"",IF(AND(C87="",D87=""),"Sem registro",IF(OR(AND(J87&lt;&gt;"",N(J87)&lt;0),AND(K87&lt;&gt;"",N(K87)&lt;0)),"Vencida",IF(OR(AND(J87&lt;&gt;"",N(J87)&lt;=SUMIFS('Plano de manutenção'!$D$5:$D$34,'Plano de manutenção'!$A$5:$A$34,B87)),AND(K87&lt;&gt;"",N(K87)&lt;=SUMIFS('Plano de manutenção'!$E$5:$E$34,'Plano de manutenção'!$A$5:$A$34,B87))),"Perto","Em dia"))))</f>
        <v/>
      </c>
    </row>
    <row r="88">
      <c r="A88" s="8" t="n"/>
      <c r="B88" s="8" t="n"/>
      <c r="C88" s="9">
        <f>IF(OR(A88="",B88=""),"",IF(_xlfn.MAXIFS('Histórico'!$A$5:$A$504,'Histórico'!$B$5:$B$504,A88,'Histórico'!$C$5:$C$504,B88)=0,"",_xlfn.MAXIFS('Histórico'!$A$5:$A$504,'Histórico'!$B$5:$B$504,A88,'Histórico'!$C$5:$C$504,B88)))</f>
        <v/>
      </c>
      <c r="D88" s="10">
        <f>IF(OR(A88="",B88=""),"",IF(_xlfn.MAXIFS('Histórico'!$D$5:$D$504,'Histórico'!$B$5:$B$504,A88,'Histórico'!$C$5:$C$504,B88)=0,"",_xlfn.MAXIFS('Histórico'!$D$5:$D$504,'Histórico'!$B$5:$B$504,A88,'Histórico'!$C$5:$C$504,B88)))</f>
        <v/>
      </c>
      <c r="E88" s="10">
        <f>IF(OR(A88="",B88=""),"",IF(SUMIFS('Plano de manutenção'!$B$5:$B$34,'Plano de manutenção'!$A$5:$A$34,B88)=0,"",SUMIFS('Plano de manutenção'!$B$5:$B$34,'Plano de manutenção'!$A$5:$A$34,B88)))</f>
        <v/>
      </c>
      <c r="F88" s="11">
        <f>IF(OR(A88="",B88=""),"",IF(SUMIFS('Plano de manutenção'!$C$5:$C$34,'Plano de manutenção'!$A$5:$A$34,B88)=0,"",SUMIFS('Plano de manutenção'!$C$5:$C$34,'Plano de manutenção'!$A$5:$A$34,B88)))</f>
        <v/>
      </c>
      <c r="G88" s="10">
        <f>IF(OR(D88="",E88=""),"",D88+E88)</f>
        <v/>
      </c>
      <c r="H88" s="9">
        <f>IF(OR(C88="",F88=""),"",C88+F88)</f>
        <v/>
      </c>
      <c r="I88" s="10">
        <f>IF(OR(A88="",B88=""),"",SUMIFS('Caminhões'!$C$5:$C$14,'Caminhões'!$A$5:$A$14,A88))</f>
        <v/>
      </c>
      <c r="J88" s="10">
        <f>IF(OR(G88="",I88="",N(I88)=0),"",G88-I88)</f>
        <v/>
      </c>
      <c r="K88" s="11">
        <f>IF(H88="","",H88-TODAY())</f>
        <v/>
      </c>
      <c r="L88" s="12">
        <f>IF(OR(A88="",B88=""),"",IF(AND(C88="",D88=""),"Sem registro",IF(OR(AND(J88&lt;&gt;"",N(J88)&lt;0),AND(K88&lt;&gt;"",N(K88)&lt;0)),"Vencida",IF(OR(AND(J88&lt;&gt;"",N(J88)&lt;=SUMIFS('Plano de manutenção'!$D$5:$D$34,'Plano de manutenção'!$A$5:$A$34,B88)),AND(K88&lt;&gt;"",N(K88)&lt;=SUMIFS('Plano de manutenção'!$E$5:$E$34,'Plano de manutenção'!$A$5:$A$34,B88))),"Perto","Em dia"))))</f>
        <v/>
      </c>
    </row>
    <row r="89">
      <c r="A89" s="8" t="n"/>
      <c r="B89" s="8" t="n"/>
      <c r="C89" s="9">
        <f>IF(OR(A89="",B89=""),"",IF(_xlfn.MAXIFS('Histórico'!$A$5:$A$504,'Histórico'!$B$5:$B$504,A89,'Histórico'!$C$5:$C$504,B89)=0,"",_xlfn.MAXIFS('Histórico'!$A$5:$A$504,'Histórico'!$B$5:$B$504,A89,'Histórico'!$C$5:$C$504,B89)))</f>
        <v/>
      </c>
      <c r="D89" s="10">
        <f>IF(OR(A89="",B89=""),"",IF(_xlfn.MAXIFS('Histórico'!$D$5:$D$504,'Histórico'!$B$5:$B$504,A89,'Histórico'!$C$5:$C$504,B89)=0,"",_xlfn.MAXIFS('Histórico'!$D$5:$D$504,'Histórico'!$B$5:$B$504,A89,'Histórico'!$C$5:$C$504,B89)))</f>
        <v/>
      </c>
      <c r="E89" s="10">
        <f>IF(OR(A89="",B89=""),"",IF(SUMIFS('Plano de manutenção'!$B$5:$B$34,'Plano de manutenção'!$A$5:$A$34,B89)=0,"",SUMIFS('Plano de manutenção'!$B$5:$B$34,'Plano de manutenção'!$A$5:$A$34,B89)))</f>
        <v/>
      </c>
      <c r="F89" s="11">
        <f>IF(OR(A89="",B89=""),"",IF(SUMIFS('Plano de manutenção'!$C$5:$C$34,'Plano de manutenção'!$A$5:$A$34,B89)=0,"",SUMIFS('Plano de manutenção'!$C$5:$C$34,'Plano de manutenção'!$A$5:$A$34,B89)))</f>
        <v/>
      </c>
      <c r="G89" s="10">
        <f>IF(OR(D89="",E89=""),"",D89+E89)</f>
        <v/>
      </c>
      <c r="H89" s="9">
        <f>IF(OR(C89="",F89=""),"",C89+F89)</f>
        <v/>
      </c>
      <c r="I89" s="10">
        <f>IF(OR(A89="",B89=""),"",SUMIFS('Caminhões'!$C$5:$C$14,'Caminhões'!$A$5:$A$14,A89))</f>
        <v/>
      </c>
      <c r="J89" s="10">
        <f>IF(OR(G89="",I89="",N(I89)=0),"",G89-I89)</f>
        <v/>
      </c>
      <c r="K89" s="11">
        <f>IF(H89="","",H89-TODAY())</f>
        <v/>
      </c>
      <c r="L89" s="12">
        <f>IF(OR(A89="",B89=""),"",IF(AND(C89="",D89=""),"Sem registro",IF(OR(AND(J89&lt;&gt;"",N(J89)&lt;0),AND(K89&lt;&gt;"",N(K89)&lt;0)),"Vencida",IF(OR(AND(J89&lt;&gt;"",N(J89)&lt;=SUMIFS('Plano de manutenção'!$D$5:$D$34,'Plano de manutenção'!$A$5:$A$34,B89)),AND(K89&lt;&gt;"",N(K89)&lt;=SUMIFS('Plano de manutenção'!$E$5:$E$34,'Plano de manutenção'!$A$5:$A$34,B89))),"Perto","Em dia"))))</f>
        <v/>
      </c>
    </row>
    <row r="90">
      <c r="A90" s="8" t="n"/>
      <c r="B90" s="8" t="n"/>
      <c r="C90" s="9">
        <f>IF(OR(A90="",B90=""),"",IF(_xlfn.MAXIFS('Histórico'!$A$5:$A$504,'Histórico'!$B$5:$B$504,A90,'Histórico'!$C$5:$C$504,B90)=0,"",_xlfn.MAXIFS('Histórico'!$A$5:$A$504,'Histórico'!$B$5:$B$504,A90,'Histórico'!$C$5:$C$504,B90)))</f>
        <v/>
      </c>
      <c r="D90" s="10">
        <f>IF(OR(A90="",B90=""),"",IF(_xlfn.MAXIFS('Histórico'!$D$5:$D$504,'Histórico'!$B$5:$B$504,A90,'Histórico'!$C$5:$C$504,B90)=0,"",_xlfn.MAXIFS('Histórico'!$D$5:$D$504,'Histórico'!$B$5:$B$504,A90,'Histórico'!$C$5:$C$504,B90)))</f>
        <v/>
      </c>
      <c r="E90" s="10">
        <f>IF(OR(A90="",B90=""),"",IF(SUMIFS('Plano de manutenção'!$B$5:$B$34,'Plano de manutenção'!$A$5:$A$34,B90)=0,"",SUMIFS('Plano de manutenção'!$B$5:$B$34,'Plano de manutenção'!$A$5:$A$34,B90)))</f>
        <v/>
      </c>
      <c r="F90" s="11">
        <f>IF(OR(A90="",B90=""),"",IF(SUMIFS('Plano de manutenção'!$C$5:$C$34,'Plano de manutenção'!$A$5:$A$34,B90)=0,"",SUMIFS('Plano de manutenção'!$C$5:$C$34,'Plano de manutenção'!$A$5:$A$34,B90)))</f>
        <v/>
      </c>
      <c r="G90" s="10">
        <f>IF(OR(D90="",E90=""),"",D90+E90)</f>
        <v/>
      </c>
      <c r="H90" s="9">
        <f>IF(OR(C90="",F90=""),"",C90+F90)</f>
        <v/>
      </c>
      <c r="I90" s="10">
        <f>IF(OR(A90="",B90=""),"",SUMIFS('Caminhões'!$C$5:$C$14,'Caminhões'!$A$5:$A$14,A90))</f>
        <v/>
      </c>
      <c r="J90" s="10">
        <f>IF(OR(G90="",I90="",N(I90)=0),"",G90-I90)</f>
        <v/>
      </c>
      <c r="K90" s="11">
        <f>IF(H90="","",H90-TODAY())</f>
        <v/>
      </c>
      <c r="L90" s="12">
        <f>IF(OR(A90="",B90=""),"",IF(AND(C90="",D90=""),"Sem registro",IF(OR(AND(J90&lt;&gt;"",N(J90)&lt;0),AND(K90&lt;&gt;"",N(K90)&lt;0)),"Vencida",IF(OR(AND(J90&lt;&gt;"",N(J90)&lt;=SUMIFS('Plano de manutenção'!$D$5:$D$34,'Plano de manutenção'!$A$5:$A$34,B90)),AND(K90&lt;&gt;"",N(K90)&lt;=SUMIFS('Plano de manutenção'!$E$5:$E$34,'Plano de manutenção'!$A$5:$A$34,B90))),"Perto","Em dia"))))</f>
        <v/>
      </c>
    </row>
    <row r="91">
      <c r="A91" s="8" t="n"/>
      <c r="B91" s="8" t="n"/>
      <c r="C91" s="9">
        <f>IF(OR(A91="",B91=""),"",IF(_xlfn.MAXIFS('Histórico'!$A$5:$A$504,'Histórico'!$B$5:$B$504,A91,'Histórico'!$C$5:$C$504,B91)=0,"",_xlfn.MAXIFS('Histórico'!$A$5:$A$504,'Histórico'!$B$5:$B$504,A91,'Histórico'!$C$5:$C$504,B91)))</f>
        <v/>
      </c>
      <c r="D91" s="10">
        <f>IF(OR(A91="",B91=""),"",IF(_xlfn.MAXIFS('Histórico'!$D$5:$D$504,'Histórico'!$B$5:$B$504,A91,'Histórico'!$C$5:$C$504,B91)=0,"",_xlfn.MAXIFS('Histórico'!$D$5:$D$504,'Histórico'!$B$5:$B$504,A91,'Histórico'!$C$5:$C$504,B91)))</f>
        <v/>
      </c>
      <c r="E91" s="10">
        <f>IF(OR(A91="",B91=""),"",IF(SUMIFS('Plano de manutenção'!$B$5:$B$34,'Plano de manutenção'!$A$5:$A$34,B91)=0,"",SUMIFS('Plano de manutenção'!$B$5:$B$34,'Plano de manutenção'!$A$5:$A$34,B91)))</f>
        <v/>
      </c>
      <c r="F91" s="11">
        <f>IF(OR(A91="",B91=""),"",IF(SUMIFS('Plano de manutenção'!$C$5:$C$34,'Plano de manutenção'!$A$5:$A$34,B91)=0,"",SUMIFS('Plano de manutenção'!$C$5:$C$34,'Plano de manutenção'!$A$5:$A$34,B91)))</f>
        <v/>
      </c>
      <c r="G91" s="10">
        <f>IF(OR(D91="",E91=""),"",D91+E91)</f>
        <v/>
      </c>
      <c r="H91" s="9">
        <f>IF(OR(C91="",F91=""),"",C91+F91)</f>
        <v/>
      </c>
      <c r="I91" s="10">
        <f>IF(OR(A91="",B91=""),"",SUMIFS('Caminhões'!$C$5:$C$14,'Caminhões'!$A$5:$A$14,A91))</f>
        <v/>
      </c>
      <c r="J91" s="10">
        <f>IF(OR(G91="",I91="",N(I91)=0),"",G91-I91)</f>
        <v/>
      </c>
      <c r="K91" s="11">
        <f>IF(H91="","",H91-TODAY())</f>
        <v/>
      </c>
      <c r="L91" s="12">
        <f>IF(OR(A91="",B91=""),"",IF(AND(C91="",D91=""),"Sem registro",IF(OR(AND(J91&lt;&gt;"",N(J91)&lt;0),AND(K91&lt;&gt;"",N(K91)&lt;0)),"Vencida",IF(OR(AND(J91&lt;&gt;"",N(J91)&lt;=SUMIFS('Plano de manutenção'!$D$5:$D$34,'Plano de manutenção'!$A$5:$A$34,B91)),AND(K91&lt;&gt;"",N(K91)&lt;=SUMIFS('Plano de manutenção'!$E$5:$E$34,'Plano de manutenção'!$A$5:$A$34,B91))),"Perto","Em dia"))))</f>
        <v/>
      </c>
    </row>
    <row r="92">
      <c r="A92" s="8" t="n"/>
      <c r="B92" s="8" t="n"/>
      <c r="C92" s="9">
        <f>IF(OR(A92="",B92=""),"",IF(_xlfn.MAXIFS('Histórico'!$A$5:$A$504,'Histórico'!$B$5:$B$504,A92,'Histórico'!$C$5:$C$504,B92)=0,"",_xlfn.MAXIFS('Histórico'!$A$5:$A$504,'Histórico'!$B$5:$B$504,A92,'Histórico'!$C$5:$C$504,B92)))</f>
        <v/>
      </c>
      <c r="D92" s="10">
        <f>IF(OR(A92="",B92=""),"",IF(_xlfn.MAXIFS('Histórico'!$D$5:$D$504,'Histórico'!$B$5:$B$504,A92,'Histórico'!$C$5:$C$504,B92)=0,"",_xlfn.MAXIFS('Histórico'!$D$5:$D$504,'Histórico'!$B$5:$B$504,A92,'Histórico'!$C$5:$C$504,B92)))</f>
        <v/>
      </c>
      <c r="E92" s="10">
        <f>IF(OR(A92="",B92=""),"",IF(SUMIFS('Plano de manutenção'!$B$5:$B$34,'Plano de manutenção'!$A$5:$A$34,B92)=0,"",SUMIFS('Plano de manutenção'!$B$5:$B$34,'Plano de manutenção'!$A$5:$A$34,B92)))</f>
        <v/>
      </c>
      <c r="F92" s="11">
        <f>IF(OR(A92="",B92=""),"",IF(SUMIFS('Plano de manutenção'!$C$5:$C$34,'Plano de manutenção'!$A$5:$A$34,B92)=0,"",SUMIFS('Plano de manutenção'!$C$5:$C$34,'Plano de manutenção'!$A$5:$A$34,B92)))</f>
        <v/>
      </c>
      <c r="G92" s="10">
        <f>IF(OR(D92="",E92=""),"",D92+E92)</f>
        <v/>
      </c>
      <c r="H92" s="9">
        <f>IF(OR(C92="",F92=""),"",C92+F92)</f>
        <v/>
      </c>
      <c r="I92" s="10">
        <f>IF(OR(A92="",B92=""),"",SUMIFS('Caminhões'!$C$5:$C$14,'Caminhões'!$A$5:$A$14,A92))</f>
        <v/>
      </c>
      <c r="J92" s="10">
        <f>IF(OR(G92="",I92="",N(I92)=0),"",G92-I92)</f>
        <v/>
      </c>
      <c r="K92" s="11">
        <f>IF(H92="","",H92-TODAY())</f>
        <v/>
      </c>
      <c r="L92" s="12">
        <f>IF(OR(A92="",B92=""),"",IF(AND(C92="",D92=""),"Sem registro",IF(OR(AND(J92&lt;&gt;"",N(J92)&lt;0),AND(K92&lt;&gt;"",N(K92)&lt;0)),"Vencida",IF(OR(AND(J92&lt;&gt;"",N(J92)&lt;=SUMIFS('Plano de manutenção'!$D$5:$D$34,'Plano de manutenção'!$A$5:$A$34,B92)),AND(K92&lt;&gt;"",N(K92)&lt;=SUMIFS('Plano de manutenção'!$E$5:$E$34,'Plano de manutenção'!$A$5:$A$34,B92))),"Perto","Em dia"))))</f>
        <v/>
      </c>
    </row>
    <row r="93">
      <c r="A93" s="8" t="n"/>
      <c r="B93" s="8" t="n"/>
      <c r="C93" s="9">
        <f>IF(OR(A93="",B93=""),"",IF(_xlfn.MAXIFS('Histórico'!$A$5:$A$504,'Histórico'!$B$5:$B$504,A93,'Histórico'!$C$5:$C$504,B93)=0,"",_xlfn.MAXIFS('Histórico'!$A$5:$A$504,'Histórico'!$B$5:$B$504,A93,'Histórico'!$C$5:$C$504,B93)))</f>
        <v/>
      </c>
      <c r="D93" s="10">
        <f>IF(OR(A93="",B93=""),"",IF(_xlfn.MAXIFS('Histórico'!$D$5:$D$504,'Histórico'!$B$5:$B$504,A93,'Histórico'!$C$5:$C$504,B93)=0,"",_xlfn.MAXIFS('Histórico'!$D$5:$D$504,'Histórico'!$B$5:$B$504,A93,'Histórico'!$C$5:$C$504,B93)))</f>
        <v/>
      </c>
      <c r="E93" s="10">
        <f>IF(OR(A93="",B93=""),"",IF(SUMIFS('Plano de manutenção'!$B$5:$B$34,'Plano de manutenção'!$A$5:$A$34,B93)=0,"",SUMIFS('Plano de manutenção'!$B$5:$B$34,'Plano de manutenção'!$A$5:$A$34,B93)))</f>
        <v/>
      </c>
      <c r="F93" s="11">
        <f>IF(OR(A93="",B93=""),"",IF(SUMIFS('Plano de manutenção'!$C$5:$C$34,'Plano de manutenção'!$A$5:$A$34,B93)=0,"",SUMIFS('Plano de manutenção'!$C$5:$C$34,'Plano de manutenção'!$A$5:$A$34,B93)))</f>
        <v/>
      </c>
      <c r="G93" s="10">
        <f>IF(OR(D93="",E93=""),"",D93+E93)</f>
        <v/>
      </c>
      <c r="H93" s="9">
        <f>IF(OR(C93="",F93=""),"",C93+F93)</f>
        <v/>
      </c>
      <c r="I93" s="10">
        <f>IF(OR(A93="",B93=""),"",SUMIFS('Caminhões'!$C$5:$C$14,'Caminhões'!$A$5:$A$14,A93))</f>
        <v/>
      </c>
      <c r="J93" s="10">
        <f>IF(OR(G93="",I93="",N(I93)=0),"",G93-I93)</f>
        <v/>
      </c>
      <c r="K93" s="11">
        <f>IF(H93="","",H93-TODAY())</f>
        <v/>
      </c>
      <c r="L93" s="12">
        <f>IF(OR(A93="",B93=""),"",IF(AND(C93="",D93=""),"Sem registro",IF(OR(AND(J93&lt;&gt;"",N(J93)&lt;0),AND(K93&lt;&gt;"",N(K93)&lt;0)),"Vencida",IF(OR(AND(J93&lt;&gt;"",N(J93)&lt;=SUMIFS('Plano de manutenção'!$D$5:$D$34,'Plano de manutenção'!$A$5:$A$34,B93)),AND(K93&lt;&gt;"",N(K93)&lt;=SUMIFS('Plano de manutenção'!$E$5:$E$34,'Plano de manutenção'!$A$5:$A$34,B93))),"Perto","Em dia"))))</f>
        <v/>
      </c>
    </row>
    <row r="94">
      <c r="A94" s="8" t="n"/>
      <c r="B94" s="8" t="n"/>
      <c r="C94" s="9">
        <f>IF(OR(A94="",B94=""),"",IF(_xlfn.MAXIFS('Histórico'!$A$5:$A$504,'Histórico'!$B$5:$B$504,A94,'Histórico'!$C$5:$C$504,B94)=0,"",_xlfn.MAXIFS('Histórico'!$A$5:$A$504,'Histórico'!$B$5:$B$504,A94,'Histórico'!$C$5:$C$504,B94)))</f>
        <v/>
      </c>
      <c r="D94" s="10">
        <f>IF(OR(A94="",B94=""),"",IF(_xlfn.MAXIFS('Histórico'!$D$5:$D$504,'Histórico'!$B$5:$B$504,A94,'Histórico'!$C$5:$C$504,B94)=0,"",_xlfn.MAXIFS('Histórico'!$D$5:$D$504,'Histórico'!$B$5:$B$504,A94,'Histórico'!$C$5:$C$504,B94)))</f>
        <v/>
      </c>
      <c r="E94" s="10">
        <f>IF(OR(A94="",B94=""),"",IF(SUMIFS('Plano de manutenção'!$B$5:$B$34,'Plano de manutenção'!$A$5:$A$34,B94)=0,"",SUMIFS('Plano de manutenção'!$B$5:$B$34,'Plano de manutenção'!$A$5:$A$34,B94)))</f>
        <v/>
      </c>
      <c r="F94" s="11">
        <f>IF(OR(A94="",B94=""),"",IF(SUMIFS('Plano de manutenção'!$C$5:$C$34,'Plano de manutenção'!$A$5:$A$34,B94)=0,"",SUMIFS('Plano de manutenção'!$C$5:$C$34,'Plano de manutenção'!$A$5:$A$34,B94)))</f>
        <v/>
      </c>
      <c r="G94" s="10">
        <f>IF(OR(D94="",E94=""),"",D94+E94)</f>
        <v/>
      </c>
      <c r="H94" s="9">
        <f>IF(OR(C94="",F94=""),"",C94+F94)</f>
        <v/>
      </c>
      <c r="I94" s="10">
        <f>IF(OR(A94="",B94=""),"",SUMIFS('Caminhões'!$C$5:$C$14,'Caminhões'!$A$5:$A$14,A94))</f>
        <v/>
      </c>
      <c r="J94" s="10">
        <f>IF(OR(G94="",I94="",N(I94)=0),"",G94-I94)</f>
        <v/>
      </c>
      <c r="K94" s="11">
        <f>IF(H94="","",H94-TODAY())</f>
        <v/>
      </c>
      <c r="L94" s="12">
        <f>IF(OR(A94="",B94=""),"",IF(AND(C94="",D94=""),"Sem registro",IF(OR(AND(J94&lt;&gt;"",N(J94)&lt;0),AND(K94&lt;&gt;"",N(K94)&lt;0)),"Vencida",IF(OR(AND(J94&lt;&gt;"",N(J94)&lt;=SUMIFS('Plano de manutenção'!$D$5:$D$34,'Plano de manutenção'!$A$5:$A$34,B94)),AND(K94&lt;&gt;"",N(K94)&lt;=SUMIFS('Plano de manutenção'!$E$5:$E$34,'Plano de manutenção'!$A$5:$A$34,B94))),"Perto","Em dia"))))</f>
        <v/>
      </c>
    </row>
    <row r="95">
      <c r="A95" s="8" t="n"/>
      <c r="B95" s="8" t="n"/>
      <c r="C95" s="9">
        <f>IF(OR(A95="",B95=""),"",IF(_xlfn.MAXIFS('Histórico'!$A$5:$A$504,'Histórico'!$B$5:$B$504,A95,'Histórico'!$C$5:$C$504,B95)=0,"",_xlfn.MAXIFS('Histórico'!$A$5:$A$504,'Histórico'!$B$5:$B$504,A95,'Histórico'!$C$5:$C$504,B95)))</f>
        <v/>
      </c>
      <c r="D95" s="10">
        <f>IF(OR(A95="",B95=""),"",IF(_xlfn.MAXIFS('Histórico'!$D$5:$D$504,'Histórico'!$B$5:$B$504,A95,'Histórico'!$C$5:$C$504,B95)=0,"",_xlfn.MAXIFS('Histórico'!$D$5:$D$504,'Histórico'!$B$5:$B$504,A95,'Histórico'!$C$5:$C$504,B95)))</f>
        <v/>
      </c>
      <c r="E95" s="10">
        <f>IF(OR(A95="",B95=""),"",IF(SUMIFS('Plano de manutenção'!$B$5:$B$34,'Plano de manutenção'!$A$5:$A$34,B95)=0,"",SUMIFS('Plano de manutenção'!$B$5:$B$34,'Plano de manutenção'!$A$5:$A$34,B95)))</f>
        <v/>
      </c>
      <c r="F95" s="11">
        <f>IF(OR(A95="",B95=""),"",IF(SUMIFS('Plano de manutenção'!$C$5:$C$34,'Plano de manutenção'!$A$5:$A$34,B95)=0,"",SUMIFS('Plano de manutenção'!$C$5:$C$34,'Plano de manutenção'!$A$5:$A$34,B95)))</f>
        <v/>
      </c>
      <c r="G95" s="10">
        <f>IF(OR(D95="",E95=""),"",D95+E95)</f>
        <v/>
      </c>
      <c r="H95" s="9">
        <f>IF(OR(C95="",F95=""),"",C95+F95)</f>
        <v/>
      </c>
      <c r="I95" s="10">
        <f>IF(OR(A95="",B95=""),"",SUMIFS('Caminhões'!$C$5:$C$14,'Caminhões'!$A$5:$A$14,A95))</f>
        <v/>
      </c>
      <c r="J95" s="10">
        <f>IF(OR(G95="",I95="",N(I95)=0),"",G95-I95)</f>
        <v/>
      </c>
      <c r="K95" s="11">
        <f>IF(H95="","",H95-TODAY())</f>
        <v/>
      </c>
      <c r="L95" s="12">
        <f>IF(OR(A95="",B95=""),"",IF(AND(C95="",D95=""),"Sem registro",IF(OR(AND(J95&lt;&gt;"",N(J95)&lt;0),AND(K95&lt;&gt;"",N(K95)&lt;0)),"Vencida",IF(OR(AND(J95&lt;&gt;"",N(J95)&lt;=SUMIFS('Plano de manutenção'!$D$5:$D$34,'Plano de manutenção'!$A$5:$A$34,B95)),AND(K95&lt;&gt;"",N(K95)&lt;=SUMIFS('Plano de manutenção'!$E$5:$E$34,'Plano de manutenção'!$A$5:$A$34,B95))),"Perto","Em dia"))))</f>
        <v/>
      </c>
    </row>
    <row r="96">
      <c r="A96" s="8" t="n"/>
      <c r="B96" s="8" t="n"/>
      <c r="C96" s="9">
        <f>IF(OR(A96="",B96=""),"",IF(_xlfn.MAXIFS('Histórico'!$A$5:$A$504,'Histórico'!$B$5:$B$504,A96,'Histórico'!$C$5:$C$504,B96)=0,"",_xlfn.MAXIFS('Histórico'!$A$5:$A$504,'Histórico'!$B$5:$B$504,A96,'Histórico'!$C$5:$C$504,B96)))</f>
        <v/>
      </c>
      <c r="D96" s="10">
        <f>IF(OR(A96="",B96=""),"",IF(_xlfn.MAXIFS('Histórico'!$D$5:$D$504,'Histórico'!$B$5:$B$504,A96,'Histórico'!$C$5:$C$504,B96)=0,"",_xlfn.MAXIFS('Histórico'!$D$5:$D$504,'Histórico'!$B$5:$B$504,A96,'Histórico'!$C$5:$C$504,B96)))</f>
        <v/>
      </c>
      <c r="E96" s="10">
        <f>IF(OR(A96="",B96=""),"",IF(SUMIFS('Plano de manutenção'!$B$5:$B$34,'Plano de manutenção'!$A$5:$A$34,B96)=0,"",SUMIFS('Plano de manutenção'!$B$5:$B$34,'Plano de manutenção'!$A$5:$A$34,B96)))</f>
        <v/>
      </c>
      <c r="F96" s="11">
        <f>IF(OR(A96="",B96=""),"",IF(SUMIFS('Plano de manutenção'!$C$5:$C$34,'Plano de manutenção'!$A$5:$A$34,B96)=0,"",SUMIFS('Plano de manutenção'!$C$5:$C$34,'Plano de manutenção'!$A$5:$A$34,B96)))</f>
        <v/>
      </c>
      <c r="G96" s="10">
        <f>IF(OR(D96="",E96=""),"",D96+E96)</f>
        <v/>
      </c>
      <c r="H96" s="9">
        <f>IF(OR(C96="",F96=""),"",C96+F96)</f>
        <v/>
      </c>
      <c r="I96" s="10">
        <f>IF(OR(A96="",B96=""),"",SUMIFS('Caminhões'!$C$5:$C$14,'Caminhões'!$A$5:$A$14,A96))</f>
        <v/>
      </c>
      <c r="J96" s="10">
        <f>IF(OR(G96="",I96="",N(I96)=0),"",G96-I96)</f>
        <v/>
      </c>
      <c r="K96" s="11">
        <f>IF(H96="","",H96-TODAY())</f>
        <v/>
      </c>
      <c r="L96" s="12">
        <f>IF(OR(A96="",B96=""),"",IF(AND(C96="",D96=""),"Sem registro",IF(OR(AND(J96&lt;&gt;"",N(J96)&lt;0),AND(K96&lt;&gt;"",N(K96)&lt;0)),"Vencida",IF(OR(AND(J96&lt;&gt;"",N(J96)&lt;=SUMIFS('Plano de manutenção'!$D$5:$D$34,'Plano de manutenção'!$A$5:$A$34,B96)),AND(K96&lt;&gt;"",N(K96)&lt;=SUMIFS('Plano de manutenção'!$E$5:$E$34,'Plano de manutenção'!$A$5:$A$34,B96))),"Perto","Em dia"))))</f>
        <v/>
      </c>
    </row>
    <row r="97">
      <c r="A97" s="8" t="n"/>
      <c r="B97" s="8" t="n"/>
      <c r="C97" s="9">
        <f>IF(OR(A97="",B97=""),"",IF(_xlfn.MAXIFS('Histórico'!$A$5:$A$504,'Histórico'!$B$5:$B$504,A97,'Histórico'!$C$5:$C$504,B97)=0,"",_xlfn.MAXIFS('Histórico'!$A$5:$A$504,'Histórico'!$B$5:$B$504,A97,'Histórico'!$C$5:$C$504,B97)))</f>
        <v/>
      </c>
      <c r="D97" s="10">
        <f>IF(OR(A97="",B97=""),"",IF(_xlfn.MAXIFS('Histórico'!$D$5:$D$504,'Histórico'!$B$5:$B$504,A97,'Histórico'!$C$5:$C$504,B97)=0,"",_xlfn.MAXIFS('Histórico'!$D$5:$D$504,'Histórico'!$B$5:$B$504,A97,'Histórico'!$C$5:$C$504,B97)))</f>
        <v/>
      </c>
      <c r="E97" s="10">
        <f>IF(OR(A97="",B97=""),"",IF(SUMIFS('Plano de manutenção'!$B$5:$B$34,'Plano de manutenção'!$A$5:$A$34,B97)=0,"",SUMIFS('Plano de manutenção'!$B$5:$B$34,'Plano de manutenção'!$A$5:$A$34,B97)))</f>
        <v/>
      </c>
      <c r="F97" s="11">
        <f>IF(OR(A97="",B97=""),"",IF(SUMIFS('Plano de manutenção'!$C$5:$C$34,'Plano de manutenção'!$A$5:$A$34,B97)=0,"",SUMIFS('Plano de manutenção'!$C$5:$C$34,'Plano de manutenção'!$A$5:$A$34,B97)))</f>
        <v/>
      </c>
      <c r="G97" s="10">
        <f>IF(OR(D97="",E97=""),"",D97+E97)</f>
        <v/>
      </c>
      <c r="H97" s="9">
        <f>IF(OR(C97="",F97=""),"",C97+F97)</f>
        <v/>
      </c>
      <c r="I97" s="10">
        <f>IF(OR(A97="",B97=""),"",SUMIFS('Caminhões'!$C$5:$C$14,'Caminhões'!$A$5:$A$14,A97))</f>
        <v/>
      </c>
      <c r="J97" s="10">
        <f>IF(OR(G97="",I97="",N(I97)=0),"",G97-I97)</f>
        <v/>
      </c>
      <c r="K97" s="11">
        <f>IF(H97="","",H97-TODAY())</f>
        <v/>
      </c>
      <c r="L97" s="12">
        <f>IF(OR(A97="",B97=""),"",IF(AND(C97="",D97=""),"Sem registro",IF(OR(AND(J97&lt;&gt;"",N(J97)&lt;0),AND(K97&lt;&gt;"",N(K97)&lt;0)),"Vencida",IF(OR(AND(J97&lt;&gt;"",N(J97)&lt;=SUMIFS('Plano de manutenção'!$D$5:$D$34,'Plano de manutenção'!$A$5:$A$34,B97)),AND(K97&lt;&gt;"",N(K97)&lt;=SUMIFS('Plano de manutenção'!$E$5:$E$34,'Plano de manutenção'!$A$5:$A$34,B97))),"Perto","Em dia"))))</f>
        <v/>
      </c>
    </row>
    <row r="98">
      <c r="A98" s="8" t="n"/>
      <c r="B98" s="8" t="n"/>
      <c r="C98" s="9">
        <f>IF(OR(A98="",B98=""),"",IF(_xlfn.MAXIFS('Histórico'!$A$5:$A$504,'Histórico'!$B$5:$B$504,A98,'Histórico'!$C$5:$C$504,B98)=0,"",_xlfn.MAXIFS('Histórico'!$A$5:$A$504,'Histórico'!$B$5:$B$504,A98,'Histórico'!$C$5:$C$504,B98)))</f>
        <v/>
      </c>
      <c r="D98" s="10">
        <f>IF(OR(A98="",B98=""),"",IF(_xlfn.MAXIFS('Histórico'!$D$5:$D$504,'Histórico'!$B$5:$B$504,A98,'Histórico'!$C$5:$C$504,B98)=0,"",_xlfn.MAXIFS('Histórico'!$D$5:$D$504,'Histórico'!$B$5:$B$504,A98,'Histórico'!$C$5:$C$504,B98)))</f>
        <v/>
      </c>
      <c r="E98" s="10">
        <f>IF(OR(A98="",B98=""),"",IF(SUMIFS('Plano de manutenção'!$B$5:$B$34,'Plano de manutenção'!$A$5:$A$34,B98)=0,"",SUMIFS('Plano de manutenção'!$B$5:$B$34,'Plano de manutenção'!$A$5:$A$34,B98)))</f>
        <v/>
      </c>
      <c r="F98" s="11">
        <f>IF(OR(A98="",B98=""),"",IF(SUMIFS('Plano de manutenção'!$C$5:$C$34,'Plano de manutenção'!$A$5:$A$34,B98)=0,"",SUMIFS('Plano de manutenção'!$C$5:$C$34,'Plano de manutenção'!$A$5:$A$34,B98)))</f>
        <v/>
      </c>
      <c r="G98" s="10">
        <f>IF(OR(D98="",E98=""),"",D98+E98)</f>
        <v/>
      </c>
      <c r="H98" s="9">
        <f>IF(OR(C98="",F98=""),"",C98+F98)</f>
        <v/>
      </c>
      <c r="I98" s="10">
        <f>IF(OR(A98="",B98=""),"",SUMIFS('Caminhões'!$C$5:$C$14,'Caminhões'!$A$5:$A$14,A98))</f>
        <v/>
      </c>
      <c r="J98" s="10">
        <f>IF(OR(G98="",I98="",N(I98)=0),"",G98-I98)</f>
        <v/>
      </c>
      <c r="K98" s="11">
        <f>IF(H98="","",H98-TODAY())</f>
        <v/>
      </c>
      <c r="L98" s="12">
        <f>IF(OR(A98="",B98=""),"",IF(AND(C98="",D98=""),"Sem registro",IF(OR(AND(J98&lt;&gt;"",N(J98)&lt;0),AND(K98&lt;&gt;"",N(K98)&lt;0)),"Vencida",IF(OR(AND(J98&lt;&gt;"",N(J98)&lt;=SUMIFS('Plano de manutenção'!$D$5:$D$34,'Plano de manutenção'!$A$5:$A$34,B98)),AND(K98&lt;&gt;"",N(K98)&lt;=SUMIFS('Plano de manutenção'!$E$5:$E$34,'Plano de manutenção'!$A$5:$A$34,B98))),"Perto","Em dia"))))</f>
        <v/>
      </c>
    </row>
    <row r="99">
      <c r="A99" s="8" t="n"/>
      <c r="B99" s="8" t="n"/>
      <c r="C99" s="9">
        <f>IF(OR(A99="",B99=""),"",IF(_xlfn.MAXIFS('Histórico'!$A$5:$A$504,'Histórico'!$B$5:$B$504,A99,'Histórico'!$C$5:$C$504,B99)=0,"",_xlfn.MAXIFS('Histórico'!$A$5:$A$504,'Histórico'!$B$5:$B$504,A99,'Histórico'!$C$5:$C$504,B99)))</f>
        <v/>
      </c>
      <c r="D99" s="10">
        <f>IF(OR(A99="",B99=""),"",IF(_xlfn.MAXIFS('Histórico'!$D$5:$D$504,'Histórico'!$B$5:$B$504,A99,'Histórico'!$C$5:$C$504,B99)=0,"",_xlfn.MAXIFS('Histórico'!$D$5:$D$504,'Histórico'!$B$5:$B$504,A99,'Histórico'!$C$5:$C$504,B99)))</f>
        <v/>
      </c>
      <c r="E99" s="10">
        <f>IF(OR(A99="",B99=""),"",IF(SUMIFS('Plano de manutenção'!$B$5:$B$34,'Plano de manutenção'!$A$5:$A$34,B99)=0,"",SUMIFS('Plano de manutenção'!$B$5:$B$34,'Plano de manutenção'!$A$5:$A$34,B99)))</f>
        <v/>
      </c>
      <c r="F99" s="11">
        <f>IF(OR(A99="",B99=""),"",IF(SUMIFS('Plano de manutenção'!$C$5:$C$34,'Plano de manutenção'!$A$5:$A$34,B99)=0,"",SUMIFS('Plano de manutenção'!$C$5:$C$34,'Plano de manutenção'!$A$5:$A$34,B99)))</f>
        <v/>
      </c>
      <c r="G99" s="10">
        <f>IF(OR(D99="",E99=""),"",D99+E99)</f>
        <v/>
      </c>
      <c r="H99" s="9">
        <f>IF(OR(C99="",F99=""),"",C99+F99)</f>
        <v/>
      </c>
      <c r="I99" s="10">
        <f>IF(OR(A99="",B99=""),"",SUMIFS('Caminhões'!$C$5:$C$14,'Caminhões'!$A$5:$A$14,A99))</f>
        <v/>
      </c>
      <c r="J99" s="10">
        <f>IF(OR(G99="",I99="",N(I99)=0),"",G99-I99)</f>
        <v/>
      </c>
      <c r="K99" s="11">
        <f>IF(H99="","",H99-TODAY())</f>
        <v/>
      </c>
      <c r="L99" s="12">
        <f>IF(OR(A99="",B99=""),"",IF(AND(C99="",D99=""),"Sem registro",IF(OR(AND(J99&lt;&gt;"",N(J99)&lt;0),AND(K99&lt;&gt;"",N(K99)&lt;0)),"Vencida",IF(OR(AND(J99&lt;&gt;"",N(J99)&lt;=SUMIFS('Plano de manutenção'!$D$5:$D$34,'Plano de manutenção'!$A$5:$A$34,B99)),AND(K99&lt;&gt;"",N(K99)&lt;=SUMIFS('Plano de manutenção'!$E$5:$E$34,'Plano de manutenção'!$A$5:$A$34,B99))),"Perto","Em dia"))))</f>
        <v/>
      </c>
    </row>
    <row r="100">
      <c r="A100" s="8" t="n"/>
      <c r="B100" s="8" t="n"/>
      <c r="C100" s="9">
        <f>IF(OR(A100="",B100=""),"",IF(_xlfn.MAXIFS('Histórico'!$A$5:$A$504,'Histórico'!$B$5:$B$504,A100,'Histórico'!$C$5:$C$504,B100)=0,"",_xlfn.MAXIFS('Histórico'!$A$5:$A$504,'Histórico'!$B$5:$B$504,A100,'Histórico'!$C$5:$C$504,B100)))</f>
        <v/>
      </c>
      <c r="D100" s="10">
        <f>IF(OR(A100="",B100=""),"",IF(_xlfn.MAXIFS('Histórico'!$D$5:$D$504,'Histórico'!$B$5:$B$504,A100,'Histórico'!$C$5:$C$504,B100)=0,"",_xlfn.MAXIFS('Histórico'!$D$5:$D$504,'Histórico'!$B$5:$B$504,A100,'Histórico'!$C$5:$C$504,B100)))</f>
        <v/>
      </c>
      <c r="E100" s="10">
        <f>IF(OR(A100="",B100=""),"",IF(SUMIFS('Plano de manutenção'!$B$5:$B$34,'Plano de manutenção'!$A$5:$A$34,B100)=0,"",SUMIFS('Plano de manutenção'!$B$5:$B$34,'Plano de manutenção'!$A$5:$A$34,B100)))</f>
        <v/>
      </c>
      <c r="F100" s="11">
        <f>IF(OR(A100="",B100=""),"",IF(SUMIFS('Plano de manutenção'!$C$5:$C$34,'Plano de manutenção'!$A$5:$A$34,B100)=0,"",SUMIFS('Plano de manutenção'!$C$5:$C$34,'Plano de manutenção'!$A$5:$A$34,B100)))</f>
        <v/>
      </c>
      <c r="G100" s="10">
        <f>IF(OR(D100="",E100=""),"",D100+E100)</f>
        <v/>
      </c>
      <c r="H100" s="9">
        <f>IF(OR(C100="",F100=""),"",C100+F100)</f>
        <v/>
      </c>
      <c r="I100" s="10">
        <f>IF(OR(A100="",B100=""),"",SUMIFS('Caminhões'!$C$5:$C$14,'Caminhões'!$A$5:$A$14,A100))</f>
        <v/>
      </c>
      <c r="J100" s="10">
        <f>IF(OR(G100="",I100="",N(I100)=0),"",G100-I100)</f>
        <v/>
      </c>
      <c r="K100" s="11">
        <f>IF(H100="","",H100-TODAY())</f>
        <v/>
      </c>
      <c r="L100" s="12">
        <f>IF(OR(A100="",B100=""),"",IF(AND(C100="",D100=""),"Sem registro",IF(OR(AND(J100&lt;&gt;"",N(J100)&lt;0),AND(K100&lt;&gt;"",N(K100)&lt;0)),"Vencida",IF(OR(AND(J100&lt;&gt;"",N(J100)&lt;=SUMIFS('Plano de manutenção'!$D$5:$D$34,'Plano de manutenção'!$A$5:$A$34,B100)),AND(K100&lt;&gt;"",N(K100)&lt;=SUMIFS('Plano de manutenção'!$E$5:$E$34,'Plano de manutenção'!$A$5:$A$34,B100))),"Perto","Em dia"))))</f>
        <v/>
      </c>
    </row>
    <row r="101">
      <c r="A101" s="8" t="n"/>
      <c r="B101" s="8" t="n"/>
      <c r="C101" s="9">
        <f>IF(OR(A101="",B101=""),"",IF(_xlfn.MAXIFS('Histórico'!$A$5:$A$504,'Histórico'!$B$5:$B$504,A101,'Histórico'!$C$5:$C$504,B101)=0,"",_xlfn.MAXIFS('Histórico'!$A$5:$A$504,'Histórico'!$B$5:$B$504,A101,'Histórico'!$C$5:$C$504,B101)))</f>
        <v/>
      </c>
      <c r="D101" s="10">
        <f>IF(OR(A101="",B101=""),"",IF(_xlfn.MAXIFS('Histórico'!$D$5:$D$504,'Histórico'!$B$5:$B$504,A101,'Histórico'!$C$5:$C$504,B101)=0,"",_xlfn.MAXIFS('Histórico'!$D$5:$D$504,'Histórico'!$B$5:$B$504,A101,'Histórico'!$C$5:$C$504,B101)))</f>
        <v/>
      </c>
      <c r="E101" s="10">
        <f>IF(OR(A101="",B101=""),"",IF(SUMIFS('Plano de manutenção'!$B$5:$B$34,'Plano de manutenção'!$A$5:$A$34,B101)=0,"",SUMIFS('Plano de manutenção'!$B$5:$B$34,'Plano de manutenção'!$A$5:$A$34,B101)))</f>
        <v/>
      </c>
      <c r="F101" s="11">
        <f>IF(OR(A101="",B101=""),"",IF(SUMIFS('Plano de manutenção'!$C$5:$C$34,'Plano de manutenção'!$A$5:$A$34,B101)=0,"",SUMIFS('Plano de manutenção'!$C$5:$C$34,'Plano de manutenção'!$A$5:$A$34,B101)))</f>
        <v/>
      </c>
      <c r="G101" s="10">
        <f>IF(OR(D101="",E101=""),"",D101+E101)</f>
        <v/>
      </c>
      <c r="H101" s="9">
        <f>IF(OR(C101="",F101=""),"",C101+F101)</f>
        <v/>
      </c>
      <c r="I101" s="10">
        <f>IF(OR(A101="",B101=""),"",SUMIFS('Caminhões'!$C$5:$C$14,'Caminhões'!$A$5:$A$14,A101))</f>
        <v/>
      </c>
      <c r="J101" s="10">
        <f>IF(OR(G101="",I101="",N(I101)=0),"",G101-I101)</f>
        <v/>
      </c>
      <c r="K101" s="11">
        <f>IF(H101="","",H101-TODAY())</f>
        <v/>
      </c>
      <c r="L101" s="12">
        <f>IF(OR(A101="",B101=""),"",IF(AND(C101="",D101=""),"Sem registro",IF(OR(AND(J101&lt;&gt;"",N(J101)&lt;0),AND(K101&lt;&gt;"",N(K101)&lt;0)),"Vencida",IF(OR(AND(J101&lt;&gt;"",N(J101)&lt;=SUMIFS('Plano de manutenção'!$D$5:$D$34,'Plano de manutenção'!$A$5:$A$34,B101)),AND(K101&lt;&gt;"",N(K101)&lt;=SUMIFS('Plano de manutenção'!$E$5:$E$34,'Plano de manutenção'!$A$5:$A$34,B101))),"Perto","Em dia"))))</f>
        <v/>
      </c>
    </row>
    <row r="102">
      <c r="A102" s="8" t="n"/>
      <c r="B102" s="8" t="n"/>
      <c r="C102" s="9">
        <f>IF(OR(A102="",B102=""),"",IF(_xlfn.MAXIFS('Histórico'!$A$5:$A$504,'Histórico'!$B$5:$B$504,A102,'Histórico'!$C$5:$C$504,B102)=0,"",_xlfn.MAXIFS('Histórico'!$A$5:$A$504,'Histórico'!$B$5:$B$504,A102,'Histórico'!$C$5:$C$504,B102)))</f>
        <v/>
      </c>
      <c r="D102" s="10">
        <f>IF(OR(A102="",B102=""),"",IF(_xlfn.MAXIFS('Histórico'!$D$5:$D$504,'Histórico'!$B$5:$B$504,A102,'Histórico'!$C$5:$C$504,B102)=0,"",_xlfn.MAXIFS('Histórico'!$D$5:$D$504,'Histórico'!$B$5:$B$504,A102,'Histórico'!$C$5:$C$504,B102)))</f>
        <v/>
      </c>
      <c r="E102" s="10">
        <f>IF(OR(A102="",B102=""),"",IF(SUMIFS('Plano de manutenção'!$B$5:$B$34,'Plano de manutenção'!$A$5:$A$34,B102)=0,"",SUMIFS('Plano de manutenção'!$B$5:$B$34,'Plano de manutenção'!$A$5:$A$34,B102)))</f>
        <v/>
      </c>
      <c r="F102" s="11">
        <f>IF(OR(A102="",B102=""),"",IF(SUMIFS('Plano de manutenção'!$C$5:$C$34,'Plano de manutenção'!$A$5:$A$34,B102)=0,"",SUMIFS('Plano de manutenção'!$C$5:$C$34,'Plano de manutenção'!$A$5:$A$34,B102)))</f>
        <v/>
      </c>
      <c r="G102" s="10">
        <f>IF(OR(D102="",E102=""),"",D102+E102)</f>
        <v/>
      </c>
      <c r="H102" s="9">
        <f>IF(OR(C102="",F102=""),"",C102+F102)</f>
        <v/>
      </c>
      <c r="I102" s="10">
        <f>IF(OR(A102="",B102=""),"",SUMIFS('Caminhões'!$C$5:$C$14,'Caminhões'!$A$5:$A$14,A102))</f>
        <v/>
      </c>
      <c r="J102" s="10">
        <f>IF(OR(G102="",I102="",N(I102)=0),"",G102-I102)</f>
        <v/>
      </c>
      <c r="K102" s="11">
        <f>IF(H102="","",H102-TODAY())</f>
        <v/>
      </c>
      <c r="L102" s="12">
        <f>IF(OR(A102="",B102=""),"",IF(AND(C102="",D102=""),"Sem registro",IF(OR(AND(J102&lt;&gt;"",N(J102)&lt;0),AND(K102&lt;&gt;"",N(K102)&lt;0)),"Vencida",IF(OR(AND(J102&lt;&gt;"",N(J102)&lt;=SUMIFS('Plano de manutenção'!$D$5:$D$34,'Plano de manutenção'!$A$5:$A$34,B102)),AND(K102&lt;&gt;"",N(K102)&lt;=SUMIFS('Plano de manutenção'!$E$5:$E$34,'Plano de manutenção'!$A$5:$A$34,B102))),"Perto","Em dia"))))</f>
        <v/>
      </c>
    </row>
    <row r="103">
      <c r="A103" s="8" t="n"/>
      <c r="B103" s="8" t="n"/>
      <c r="C103" s="9">
        <f>IF(OR(A103="",B103=""),"",IF(_xlfn.MAXIFS('Histórico'!$A$5:$A$504,'Histórico'!$B$5:$B$504,A103,'Histórico'!$C$5:$C$504,B103)=0,"",_xlfn.MAXIFS('Histórico'!$A$5:$A$504,'Histórico'!$B$5:$B$504,A103,'Histórico'!$C$5:$C$504,B103)))</f>
        <v/>
      </c>
      <c r="D103" s="10">
        <f>IF(OR(A103="",B103=""),"",IF(_xlfn.MAXIFS('Histórico'!$D$5:$D$504,'Histórico'!$B$5:$B$504,A103,'Histórico'!$C$5:$C$504,B103)=0,"",_xlfn.MAXIFS('Histórico'!$D$5:$D$504,'Histórico'!$B$5:$B$504,A103,'Histórico'!$C$5:$C$504,B103)))</f>
        <v/>
      </c>
      <c r="E103" s="10">
        <f>IF(OR(A103="",B103=""),"",IF(SUMIFS('Plano de manutenção'!$B$5:$B$34,'Plano de manutenção'!$A$5:$A$34,B103)=0,"",SUMIFS('Plano de manutenção'!$B$5:$B$34,'Plano de manutenção'!$A$5:$A$34,B103)))</f>
        <v/>
      </c>
      <c r="F103" s="11">
        <f>IF(OR(A103="",B103=""),"",IF(SUMIFS('Plano de manutenção'!$C$5:$C$34,'Plano de manutenção'!$A$5:$A$34,B103)=0,"",SUMIFS('Plano de manutenção'!$C$5:$C$34,'Plano de manutenção'!$A$5:$A$34,B103)))</f>
        <v/>
      </c>
      <c r="G103" s="10">
        <f>IF(OR(D103="",E103=""),"",D103+E103)</f>
        <v/>
      </c>
      <c r="H103" s="9">
        <f>IF(OR(C103="",F103=""),"",C103+F103)</f>
        <v/>
      </c>
      <c r="I103" s="10">
        <f>IF(OR(A103="",B103=""),"",SUMIFS('Caminhões'!$C$5:$C$14,'Caminhões'!$A$5:$A$14,A103))</f>
        <v/>
      </c>
      <c r="J103" s="10">
        <f>IF(OR(G103="",I103="",N(I103)=0),"",G103-I103)</f>
        <v/>
      </c>
      <c r="K103" s="11">
        <f>IF(H103="","",H103-TODAY())</f>
        <v/>
      </c>
      <c r="L103" s="12">
        <f>IF(OR(A103="",B103=""),"",IF(AND(C103="",D103=""),"Sem registro",IF(OR(AND(J103&lt;&gt;"",N(J103)&lt;0),AND(K103&lt;&gt;"",N(K103)&lt;0)),"Vencida",IF(OR(AND(J103&lt;&gt;"",N(J103)&lt;=SUMIFS('Plano de manutenção'!$D$5:$D$34,'Plano de manutenção'!$A$5:$A$34,B103)),AND(K103&lt;&gt;"",N(K103)&lt;=SUMIFS('Plano de manutenção'!$E$5:$E$34,'Plano de manutenção'!$A$5:$A$34,B103))),"Perto","Em dia"))))</f>
        <v/>
      </c>
    </row>
    <row r="104">
      <c r="A104" s="8" t="n"/>
      <c r="B104" s="8" t="n"/>
      <c r="C104" s="9">
        <f>IF(OR(A104="",B104=""),"",IF(_xlfn.MAXIFS('Histórico'!$A$5:$A$504,'Histórico'!$B$5:$B$504,A104,'Histórico'!$C$5:$C$504,B104)=0,"",_xlfn.MAXIFS('Histórico'!$A$5:$A$504,'Histórico'!$B$5:$B$504,A104,'Histórico'!$C$5:$C$504,B104)))</f>
        <v/>
      </c>
      <c r="D104" s="10">
        <f>IF(OR(A104="",B104=""),"",IF(_xlfn.MAXIFS('Histórico'!$D$5:$D$504,'Histórico'!$B$5:$B$504,A104,'Histórico'!$C$5:$C$504,B104)=0,"",_xlfn.MAXIFS('Histórico'!$D$5:$D$504,'Histórico'!$B$5:$B$504,A104,'Histórico'!$C$5:$C$504,B104)))</f>
        <v/>
      </c>
      <c r="E104" s="10">
        <f>IF(OR(A104="",B104=""),"",IF(SUMIFS('Plano de manutenção'!$B$5:$B$34,'Plano de manutenção'!$A$5:$A$34,B104)=0,"",SUMIFS('Plano de manutenção'!$B$5:$B$34,'Plano de manutenção'!$A$5:$A$34,B104)))</f>
        <v/>
      </c>
      <c r="F104" s="11">
        <f>IF(OR(A104="",B104=""),"",IF(SUMIFS('Plano de manutenção'!$C$5:$C$34,'Plano de manutenção'!$A$5:$A$34,B104)=0,"",SUMIFS('Plano de manutenção'!$C$5:$C$34,'Plano de manutenção'!$A$5:$A$34,B104)))</f>
        <v/>
      </c>
      <c r="G104" s="10">
        <f>IF(OR(D104="",E104=""),"",D104+E104)</f>
        <v/>
      </c>
      <c r="H104" s="9">
        <f>IF(OR(C104="",F104=""),"",C104+F104)</f>
        <v/>
      </c>
      <c r="I104" s="10">
        <f>IF(OR(A104="",B104=""),"",SUMIFS('Caminhões'!$C$5:$C$14,'Caminhões'!$A$5:$A$14,A104))</f>
        <v/>
      </c>
      <c r="J104" s="10">
        <f>IF(OR(G104="",I104="",N(I104)=0),"",G104-I104)</f>
        <v/>
      </c>
      <c r="K104" s="11">
        <f>IF(H104="","",H104-TODAY())</f>
        <v/>
      </c>
      <c r="L104" s="12">
        <f>IF(OR(A104="",B104=""),"",IF(AND(C104="",D104=""),"Sem registro",IF(OR(AND(J104&lt;&gt;"",N(J104)&lt;0),AND(K104&lt;&gt;"",N(K104)&lt;0)),"Vencida",IF(OR(AND(J104&lt;&gt;"",N(J104)&lt;=SUMIFS('Plano de manutenção'!$D$5:$D$34,'Plano de manutenção'!$A$5:$A$34,B104)),AND(K104&lt;&gt;"",N(K104)&lt;=SUMIFS('Plano de manutenção'!$E$5:$E$34,'Plano de manutenção'!$A$5:$A$34,B104))),"Perto","Em dia"))))</f>
        <v/>
      </c>
    </row>
    <row r="105">
      <c r="A105" s="8" t="n"/>
      <c r="B105" s="8" t="n"/>
      <c r="C105" s="9">
        <f>IF(OR(A105="",B105=""),"",IF(_xlfn.MAXIFS('Histórico'!$A$5:$A$504,'Histórico'!$B$5:$B$504,A105,'Histórico'!$C$5:$C$504,B105)=0,"",_xlfn.MAXIFS('Histórico'!$A$5:$A$504,'Histórico'!$B$5:$B$504,A105,'Histórico'!$C$5:$C$504,B105)))</f>
        <v/>
      </c>
      <c r="D105" s="10">
        <f>IF(OR(A105="",B105=""),"",IF(_xlfn.MAXIFS('Histórico'!$D$5:$D$504,'Histórico'!$B$5:$B$504,A105,'Histórico'!$C$5:$C$504,B105)=0,"",_xlfn.MAXIFS('Histórico'!$D$5:$D$504,'Histórico'!$B$5:$B$504,A105,'Histórico'!$C$5:$C$504,B105)))</f>
        <v/>
      </c>
      <c r="E105" s="10">
        <f>IF(OR(A105="",B105=""),"",IF(SUMIFS('Plano de manutenção'!$B$5:$B$34,'Plano de manutenção'!$A$5:$A$34,B105)=0,"",SUMIFS('Plano de manutenção'!$B$5:$B$34,'Plano de manutenção'!$A$5:$A$34,B105)))</f>
        <v/>
      </c>
      <c r="F105" s="11">
        <f>IF(OR(A105="",B105=""),"",IF(SUMIFS('Plano de manutenção'!$C$5:$C$34,'Plano de manutenção'!$A$5:$A$34,B105)=0,"",SUMIFS('Plano de manutenção'!$C$5:$C$34,'Plano de manutenção'!$A$5:$A$34,B105)))</f>
        <v/>
      </c>
      <c r="G105" s="10">
        <f>IF(OR(D105="",E105=""),"",D105+E105)</f>
        <v/>
      </c>
      <c r="H105" s="9">
        <f>IF(OR(C105="",F105=""),"",C105+F105)</f>
        <v/>
      </c>
      <c r="I105" s="10">
        <f>IF(OR(A105="",B105=""),"",SUMIFS('Caminhões'!$C$5:$C$14,'Caminhões'!$A$5:$A$14,A105))</f>
        <v/>
      </c>
      <c r="J105" s="10">
        <f>IF(OR(G105="",I105="",N(I105)=0),"",G105-I105)</f>
        <v/>
      </c>
      <c r="K105" s="11">
        <f>IF(H105="","",H105-TODAY())</f>
        <v/>
      </c>
      <c r="L105" s="12">
        <f>IF(OR(A105="",B105=""),"",IF(AND(C105="",D105=""),"Sem registro",IF(OR(AND(J105&lt;&gt;"",N(J105)&lt;0),AND(K105&lt;&gt;"",N(K105)&lt;0)),"Vencida",IF(OR(AND(J105&lt;&gt;"",N(J105)&lt;=SUMIFS('Plano de manutenção'!$D$5:$D$34,'Plano de manutenção'!$A$5:$A$34,B105)),AND(K105&lt;&gt;"",N(K105)&lt;=SUMIFS('Plano de manutenção'!$E$5:$E$34,'Plano de manutenção'!$A$5:$A$34,B105))),"Perto","Em dia"))))</f>
        <v/>
      </c>
    </row>
    <row r="106">
      <c r="A106" s="8" t="n"/>
      <c r="B106" s="8" t="n"/>
      <c r="C106" s="9">
        <f>IF(OR(A106="",B106=""),"",IF(_xlfn.MAXIFS('Histórico'!$A$5:$A$504,'Histórico'!$B$5:$B$504,A106,'Histórico'!$C$5:$C$504,B106)=0,"",_xlfn.MAXIFS('Histórico'!$A$5:$A$504,'Histórico'!$B$5:$B$504,A106,'Histórico'!$C$5:$C$504,B106)))</f>
        <v/>
      </c>
      <c r="D106" s="10">
        <f>IF(OR(A106="",B106=""),"",IF(_xlfn.MAXIFS('Histórico'!$D$5:$D$504,'Histórico'!$B$5:$B$504,A106,'Histórico'!$C$5:$C$504,B106)=0,"",_xlfn.MAXIFS('Histórico'!$D$5:$D$504,'Histórico'!$B$5:$B$504,A106,'Histórico'!$C$5:$C$504,B106)))</f>
        <v/>
      </c>
      <c r="E106" s="10">
        <f>IF(OR(A106="",B106=""),"",IF(SUMIFS('Plano de manutenção'!$B$5:$B$34,'Plano de manutenção'!$A$5:$A$34,B106)=0,"",SUMIFS('Plano de manutenção'!$B$5:$B$34,'Plano de manutenção'!$A$5:$A$34,B106)))</f>
        <v/>
      </c>
      <c r="F106" s="11">
        <f>IF(OR(A106="",B106=""),"",IF(SUMIFS('Plano de manutenção'!$C$5:$C$34,'Plano de manutenção'!$A$5:$A$34,B106)=0,"",SUMIFS('Plano de manutenção'!$C$5:$C$34,'Plano de manutenção'!$A$5:$A$34,B106)))</f>
        <v/>
      </c>
      <c r="G106" s="10">
        <f>IF(OR(D106="",E106=""),"",D106+E106)</f>
        <v/>
      </c>
      <c r="H106" s="9">
        <f>IF(OR(C106="",F106=""),"",C106+F106)</f>
        <v/>
      </c>
      <c r="I106" s="10">
        <f>IF(OR(A106="",B106=""),"",SUMIFS('Caminhões'!$C$5:$C$14,'Caminhões'!$A$5:$A$14,A106))</f>
        <v/>
      </c>
      <c r="J106" s="10">
        <f>IF(OR(G106="",I106="",N(I106)=0),"",G106-I106)</f>
        <v/>
      </c>
      <c r="K106" s="11">
        <f>IF(H106="","",H106-TODAY())</f>
        <v/>
      </c>
      <c r="L106" s="12">
        <f>IF(OR(A106="",B106=""),"",IF(AND(C106="",D106=""),"Sem registro",IF(OR(AND(J106&lt;&gt;"",N(J106)&lt;0),AND(K106&lt;&gt;"",N(K106)&lt;0)),"Vencida",IF(OR(AND(J106&lt;&gt;"",N(J106)&lt;=SUMIFS('Plano de manutenção'!$D$5:$D$34,'Plano de manutenção'!$A$5:$A$34,B106)),AND(K106&lt;&gt;"",N(K106)&lt;=SUMIFS('Plano de manutenção'!$E$5:$E$34,'Plano de manutenção'!$A$5:$A$34,B106))),"Perto","Em dia"))))</f>
        <v/>
      </c>
    </row>
    <row r="107">
      <c r="A107" s="8" t="n"/>
      <c r="B107" s="8" t="n"/>
      <c r="C107" s="9">
        <f>IF(OR(A107="",B107=""),"",IF(_xlfn.MAXIFS('Histórico'!$A$5:$A$504,'Histórico'!$B$5:$B$504,A107,'Histórico'!$C$5:$C$504,B107)=0,"",_xlfn.MAXIFS('Histórico'!$A$5:$A$504,'Histórico'!$B$5:$B$504,A107,'Histórico'!$C$5:$C$504,B107)))</f>
        <v/>
      </c>
      <c r="D107" s="10">
        <f>IF(OR(A107="",B107=""),"",IF(_xlfn.MAXIFS('Histórico'!$D$5:$D$504,'Histórico'!$B$5:$B$504,A107,'Histórico'!$C$5:$C$504,B107)=0,"",_xlfn.MAXIFS('Histórico'!$D$5:$D$504,'Histórico'!$B$5:$B$504,A107,'Histórico'!$C$5:$C$504,B107)))</f>
        <v/>
      </c>
      <c r="E107" s="10">
        <f>IF(OR(A107="",B107=""),"",IF(SUMIFS('Plano de manutenção'!$B$5:$B$34,'Plano de manutenção'!$A$5:$A$34,B107)=0,"",SUMIFS('Plano de manutenção'!$B$5:$B$34,'Plano de manutenção'!$A$5:$A$34,B107)))</f>
        <v/>
      </c>
      <c r="F107" s="11">
        <f>IF(OR(A107="",B107=""),"",IF(SUMIFS('Plano de manutenção'!$C$5:$C$34,'Plano de manutenção'!$A$5:$A$34,B107)=0,"",SUMIFS('Plano de manutenção'!$C$5:$C$34,'Plano de manutenção'!$A$5:$A$34,B107)))</f>
        <v/>
      </c>
      <c r="G107" s="10">
        <f>IF(OR(D107="",E107=""),"",D107+E107)</f>
        <v/>
      </c>
      <c r="H107" s="9">
        <f>IF(OR(C107="",F107=""),"",C107+F107)</f>
        <v/>
      </c>
      <c r="I107" s="10">
        <f>IF(OR(A107="",B107=""),"",SUMIFS('Caminhões'!$C$5:$C$14,'Caminhões'!$A$5:$A$14,A107))</f>
        <v/>
      </c>
      <c r="J107" s="10">
        <f>IF(OR(G107="",I107="",N(I107)=0),"",G107-I107)</f>
        <v/>
      </c>
      <c r="K107" s="11">
        <f>IF(H107="","",H107-TODAY())</f>
        <v/>
      </c>
      <c r="L107" s="12">
        <f>IF(OR(A107="",B107=""),"",IF(AND(C107="",D107=""),"Sem registro",IF(OR(AND(J107&lt;&gt;"",N(J107)&lt;0),AND(K107&lt;&gt;"",N(K107)&lt;0)),"Vencida",IF(OR(AND(J107&lt;&gt;"",N(J107)&lt;=SUMIFS('Plano de manutenção'!$D$5:$D$34,'Plano de manutenção'!$A$5:$A$34,B107)),AND(K107&lt;&gt;"",N(K107)&lt;=SUMIFS('Plano de manutenção'!$E$5:$E$34,'Plano de manutenção'!$A$5:$A$34,B107))),"Perto","Em dia"))))</f>
        <v/>
      </c>
    </row>
    <row r="108">
      <c r="A108" s="8" t="n"/>
      <c r="B108" s="8" t="n"/>
      <c r="C108" s="9">
        <f>IF(OR(A108="",B108=""),"",IF(_xlfn.MAXIFS('Histórico'!$A$5:$A$504,'Histórico'!$B$5:$B$504,A108,'Histórico'!$C$5:$C$504,B108)=0,"",_xlfn.MAXIFS('Histórico'!$A$5:$A$504,'Histórico'!$B$5:$B$504,A108,'Histórico'!$C$5:$C$504,B108)))</f>
        <v/>
      </c>
      <c r="D108" s="10">
        <f>IF(OR(A108="",B108=""),"",IF(_xlfn.MAXIFS('Histórico'!$D$5:$D$504,'Histórico'!$B$5:$B$504,A108,'Histórico'!$C$5:$C$504,B108)=0,"",_xlfn.MAXIFS('Histórico'!$D$5:$D$504,'Histórico'!$B$5:$B$504,A108,'Histórico'!$C$5:$C$504,B108)))</f>
        <v/>
      </c>
      <c r="E108" s="10">
        <f>IF(OR(A108="",B108=""),"",IF(SUMIFS('Plano de manutenção'!$B$5:$B$34,'Plano de manutenção'!$A$5:$A$34,B108)=0,"",SUMIFS('Plano de manutenção'!$B$5:$B$34,'Plano de manutenção'!$A$5:$A$34,B108)))</f>
        <v/>
      </c>
      <c r="F108" s="11">
        <f>IF(OR(A108="",B108=""),"",IF(SUMIFS('Plano de manutenção'!$C$5:$C$34,'Plano de manutenção'!$A$5:$A$34,B108)=0,"",SUMIFS('Plano de manutenção'!$C$5:$C$34,'Plano de manutenção'!$A$5:$A$34,B108)))</f>
        <v/>
      </c>
      <c r="G108" s="10">
        <f>IF(OR(D108="",E108=""),"",D108+E108)</f>
        <v/>
      </c>
      <c r="H108" s="9">
        <f>IF(OR(C108="",F108=""),"",C108+F108)</f>
        <v/>
      </c>
      <c r="I108" s="10">
        <f>IF(OR(A108="",B108=""),"",SUMIFS('Caminhões'!$C$5:$C$14,'Caminhões'!$A$5:$A$14,A108))</f>
        <v/>
      </c>
      <c r="J108" s="10">
        <f>IF(OR(G108="",I108="",N(I108)=0),"",G108-I108)</f>
        <v/>
      </c>
      <c r="K108" s="11">
        <f>IF(H108="","",H108-TODAY())</f>
        <v/>
      </c>
      <c r="L108" s="12">
        <f>IF(OR(A108="",B108=""),"",IF(AND(C108="",D108=""),"Sem registro",IF(OR(AND(J108&lt;&gt;"",N(J108)&lt;0),AND(K108&lt;&gt;"",N(K108)&lt;0)),"Vencida",IF(OR(AND(J108&lt;&gt;"",N(J108)&lt;=SUMIFS('Plano de manutenção'!$D$5:$D$34,'Plano de manutenção'!$A$5:$A$34,B108)),AND(K108&lt;&gt;"",N(K108)&lt;=SUMIFS('Plano de manutenção'!$E$5:$E$34,'Plano de manutenção'!$A$5:$A$34,B108))),"Perto","Em dia"))))</f>
        <v/>
      </c>
    </row>
    <row r="109">
      <c r="A109" s="8" t="n"/>
      <c r="B109" s="8" t="n"/>
      <c r="C109" s="9">
        <f>IF(OR(A109="",B109=""),"",IF(_xlfn.MAXIFS('Histórico'!$A$5:$A$504,'Histórico'!$B$5:$B$504,A109,'Histórico'!$C$5:$C$504,B109)=0,"",_xlfn.MAXIFS('Histórico'!$A$5:$A$504,'Histórico'!$B$5:$B$504,A109,'Histórico'!$C$5:$C$504,B109)))</f>
        <v/>
      </c>
      <c r="D109" s="10">
        <f>IF(OR(A109="",B109=""),"",IF(_xlfn.MAXIFS('Histórico'!$D$5:$D$504,'Histórico'!$B$5:$B$504,A109,'Histórico'!$C$5:$C$504,B109)=0,"",_xlfn.MAXIFS('Histórico'!$D$5:$D$504,'Histórico'!$B$5:$B$504,A109,'Histórico'!$C$5:$C$504,B109)))</f>
        <v/>
      </c>
      <c r="E109" s="10">
        <f>IF(OR(A109="",B109=""),"",IF(SUMIFS('Plano de manutenção'!$B$5:$B$34,'Plano de manutenção'!$A$5:$A$34,B109)=0,"",SUMIFS('Plano de manutenção'!$B$5:$B$34,'Plano de manutenção'!$A$5:$A$34,B109)))</f>
        <v/>
      </c>
      <c r="F109" s="11">
        <f>IF(OR(A109="",B109=""),"",IF(SUMIFS('Plano de manutenção'!$C$5:$C$34,'Plano de manutenção'!$A$5:$A$34,B109)=0,"",SUMIFS('Plano de manutenção'!$C$5:$C$34,'Plano de manutenção'!$A$5:$A$34,B109)))</f>
        <v/>
      </c>
      <c r="G109" s="10">
        <f>IF(OR(D109="",E109=""),"",D109+E109)</f>
        <v/>
      </c>
      <c r="H109" s="9">
        <f>IF(OR(C109="",F109=""),"",C109+F109)</f>
        <v/>
      </c>
      <c r="I109" s="10">
        <f>IF(OR(A109="",B109=""),"",SUMIFS('Caminhões'!$C$5:$C$14,'Caminhões'!$A$5:$A$14,A109))</f>
        <v/>
      </c>
      <c r="J109" s="10">
        <f>IF(OR(G109="",I109="",N(I109)=0),"",G109-I109)</f>
        <v/>
      </c>
      <c r="K109" s="11">
        <f>IF(H109="","",H109-TODAY())</f>
        <v/>
      </c>
      <c r="L109" s="12">
        <f>IF(OR(A109="",B109=""),"",IF(AND(C109="",D109=""),"Sem registro",IF(OR(AND(J109&lt;&gt;"",N(J109)&lt;0),AND(K109&lt;&gt;"",N(K109)&lt;0)),"Vencida",IF(OR(AND(J109&lt;&gt;"",N(J109)&lt;=SUMIFS('Plano de manutenção'!$D$5:$D$34,'Plano de manutenção'!$A$5:$A$34,B109)),AND(K109&lt;&gt;"",N(K109)&lt;=SUMIFS('Plano de manutenção'!$E$5:$E$34,'Plano de manutenção'!$A$5:$A$34,B109))),"Perto","Em dia"))))</f>
        <v/>
      </c>
    </row>
    <row r="110">
      <c r="A110" s="8" t="n"/>
      <c r="B110" s="8" t="n"/>
      <c r="C110" s="9">
        <f>IF(OR(A110="",B110=""),"",IF(_xlfn.MAXIFS('Histórico'!$A$5:$A$504,'Histórico'!$B$5:$B$504,A110,'Histórico'!$C$5:$C$504,B110)=0,"",_xlfn.MAXIFS('Histórico'!$A$5:$A$504,'Histórico'!$B$5:$B$504,A110,'Histórico'!$C$5:$C$504,B110)))</f>
        <v/>
      </c>
      <c r="D110" s="10">
        <f>IF(OR(A110="",B110=""),"",IF(_xlfn.MAXIFS('Histórico'!$D$5:$D$504,'Histórico'!$B$5:$B$504,A110,'Histórico'!$C$5:$C$504,B110)=0,"",_xlfn.MAXIFS('Histórico'!$D$5:$D$504,'Histórico'!$B$5:$B$504,A110,'Histórico'!$C$5:$C$504,B110)))</f>
        <v/>
      </c>
      <c r="E110" s="10">
        <f>IF(OR(A110="",B110=""),"",IF(SUMIFS('Plano de manutenção'!$B$5:$B$34,'Plano de manutenção'!$A$5:$A$34,B110)=0,"",SUMIFS('Plano de manutenção'!$B$5:$B$34,'Plano de manutenção'!$A$5:$A$34,B110)))</f>
        <v/>
      </c>
      <c r="F110" s="11">
        <f>IF(OR(A110="",B110=""),"",IF(SUMIFS('Plano de manutenção'!$C$5:$C$34,'Plano de manutenção'!$A$5:$A$34,B110)=0,"",SUMIFS('Plano de manutenção'!$C$5:$C$34,'Plano de manutenção'!$A$5:$A$34,B110)))</f>
        <v/>
      </c>
      <c r="G110" s="10">
        <f>IF(OR(D110="",E110=""),"",D110+E110)</f>
        <v/>
      </c>
      <c r="H110" s="9">
        <f>IF(OR(C110="",F110=""),"",C110+F110)</f>
        <v/>
      </c>
      <c r="I110" s="10">
        <f>IF(OR(A110="",B110=""),"",SUMIFS('Caminhões'!$C$5:$C$14,'Caminhões'!$A$5:$A$14,A110))</f>
        <v/>
      </c>
      <c r="J110" s="10">
        <f>IF(OR(G110="",I110="",N(I110)=0),"",G110-I110)</f>
        <v/>
      </c>
      <c r="K110" s="11">
        <f>IF(H110="","",H110-TODAY())</f>
        <v/>
      </c>
      <c r="L110" s="12">
        <f>IF(OR(A110="",B110=""),"",IF(AND(C110="",D110=""),"Sem registro",IF(OR(AND(J110&lt;&gt;"",N(J110)&lt;0),AND(K110&lt;&gt;"",N(K110)&lt;0)),"Vencida",IF(OR(AND(J110&lt;&gt;"",N(J110)&lt;=SUMIFS('Plano de manutenção'!$D$5:$D$34,'Plano de manutenção'!$A$5:$A$34,B110)),AND(K110&lt;&gt;"",N(K110)&lt;=SUMIFS('Plano de manutenção'!$E$5:$E$34,'Plano de manutenção'!$A$5:$A$34,B110))),"Perto","Em dia"))))</f>
        <v/>
      </c>
    </row>
    <row r="111">
      <c r="A111" s="8" t="n"/>
      <c r="B111" s="8" t="n"/>
      <c r="C111" s="9">
        <f>IF(OR(A111="",B111=""),"",IF(_xlfn.MAXIFS('Histórico'!$A$5:$A$504,'Histórico'!$B$5:$B$504,A111,'Histórico'!$C$5:$C$504,B111)=0,"",_xlfn.MAXIFS('Histórico'!$A$5:$A$504,'Histórico'!$B$5:$B$504,A111,'Histórico'!$C$5:$C$504,B111)))</f>
        <v/>
      </c>
      <c r="D111" s="10">
        <f>IF(OR(A111="",B111=""),"",IF(_xlfn.MAXIFS('Histórico'!$D$5:$D$504,'Histórico'!$B$5:$B$504,A111,'Histórico'!$C$5:$C$504,B111)=0,"",_xlfn.MAXIFS('Histórico'!$D$5:$D$504,'Histórico'!$B$5:$B$504,A111,'Histórico'!$C$5:$C$504,B111)))</f>
        <v/>
      </c>
      <c r="E111" s="10">
        <f>IF(OR(A111="",B111=""),"",IF(SUMIFS('Plano de manutenção'!$B$5:$B$34,'Plano de manutenção'!$A$5:$A$34,B111)=0,"",SUMIFS('Plano de manutenção'!$B$5:$B$34,'Plano de manutenção'!$A$5:$A$34,B111)))</f>
        <v/>
      </c>
      <c r="F111" s="11">
        <f>IF(OR(A111="",B111=""),"",IF(SUMIFS('Plano de manutenção'!$C$5:$C$34,'Plano de manutenção'!$A$5:$A$34,B111)=0,"",SUMIFS('Plano de manutenção'!$C$5:$C$34,'Plano de manutenção'!$A$5:$A$34,B111)))</f>
        <v/>
      </c>
      <c r="G111" s="10">
        <f>IF(OR(D111="",E111=""),"",D111+E111)</f>
        <v/>
      </c>
      <c r="H111" s="9">
        <f>IF(OR(C111="",F111=""),"",C111+F111)</f>
        <v/>
      </c>
      <c r="I111" s="10">
        <f>IF(OR(A111="",B111=""),"",SUMIFS('Caminhões'!$C$5:$C$14,'Caminhões'!$A$5:$A$14,A111))</f>
        <v/>
      </c>
      <c r="J111" s="10">
        <f>IF(OR(G111="",I111="",N(I111)=0),"",G111-I111)</f>
        <v/>
      </c>
      <c r="K111" s="11">
        <f>IF(H111="","",H111-TODAY())</f>
        <v/>
      </c>
      <c r="L111" s="12">
        <f>IF(OR(A111="",B111=""),"",IF(AND(C111="",D111=""),"Sem registro",IF(OR(AND(J111&lt;&gt;"",N(J111)&lt;0),AND(K111&lt;&gt;"",N(K111)&lt;0)),"Vencida",IF(OR(AND(J111&lt;&gt;"",N(J111)&lt;=SUMIFS('Plano de manutenção'!$D$5:$D$34,'Plano de manutenção'!$A$5:$A$34,B111)),AND(K111&lt;&gt;"",N(K111)&lt;=SUMIFS('Plano de manutenção'!$E$5:$E$34,'Plano de manutenção'!$A$5:$A$34,B111))),"Perto","Em dia"))))</f>
        <v/>
      </c>
    </row>
    <row r="112">
      <c r="A112" s="8" t="n"/>
      <c r="B112" s="8" t="n"/>
      <c r="C112" s="9">
        <f>IF(OR(A112="",B112=""),"",IF(_xlfn.MAXIFS('Histórico'!$A$5:$A$504,'Histórico'!$B$5:$B$504,A112,'Histórico'!$C$5:$C$504,B112)=0,"",_xlfn.MAXIFS('Histórico'!$A$5:$A$504,'Histórico'!$B$5:$B$504,A112,'Histórico'!$C$5:$C$504,B112)))</f>
        <v/>
      </c>
      <c r="D112" s="10">
        <f>IF(OR(A112="",B112=""),"",IF(_xlfn.MAXIFS('Histórico'!$D$5:$D$504,'Histórico'!$B$5:$B$504,A112,'Histórico'!$C$5:$C$504,B112)=0,"",_xlfn.MAXIFS('Histórico'!$D$5:$D$504,'Histórico'!$B$5:$B$504,A112,'Histórico'!$C$5:$C$504,B112)))</f>
        <v/>
      </c>
      <c r="E112" s="10">
        <f>IF(OR(A112="",B112=""),"",IF(SUMIFS('Plano de manutenção'!$B$5:$B$34,'Plano de manutenção'!$A$5:$A$34,B112)=0,"",SUMIFS('Plano de manutenção'!$B$5:$B$34,'Plano de manutenção'!$A$5:$A$34,B112)))</f>
        <v/>
      </c>
      <c r="F112" s="11">
        <f>IF(OR(A112="",B112=""),"",IF(SUMIFS('Plano de manutenção'!$C$5:$C$34,'Plano de manutenção'!$A$5:$A$34,B112)=0,"",SUMIFS('Plano de manutenção'!$C$5:$C$34,'Plano de manutenção'!$A$5:$A$34,B112)))</f>
        <v/>
      </c>
      <c r="G112" s="10">
        <f>IF(OR(D112="",E112=""),"",D112+E112)</f>
        <v/>
      </c>
      <c r="H112" s="9">
        <f>IF(OR(C112="",F112=""),"",C112+F112)</f>
        <v/>
      </c>
      <c r="I112" s="10">
        <f>IF(OR(A112="",B112=""),"",SUMIFS('Caminhões'!$C$5:$C$14,'Caminhões'!$A$5:$A$14,A112))</f>
        <v/>
      </c>
      <c r="J112" s="10">
        <f>IF(OR(G112="",I112="",N(I112)=0),"",G112-I112)</f>
        <v/>
      </c>
      <c r="K112" s="11">
        <f>IF(H112="","",H112-TODAY())</f>
        <v/>
      </c>
      <c r="L112" s="12">
        <f>IF(OR(A112="",B112=""),"",IF(AND(C112="",D112=""),"Sem registro",IF(OR(AND(J112&lt;&gt;"",N(J112)&lt;0),AND(K112&lt;&gt;"",N(K112)&lt;0)),"Vencida",IF(OR(AND(J112&lt;&gt;"",N(J112)&lt;=SUMIFS('Plano de manutenção'!$D$5:$D$34,'Plano de manutenção'!$A$5:$A$34,B112)),AND(K112&lt;&gt;"",N(K112)&lt;=SUMIFS('Plano de manutenção'!$E$5:$E$34,'Plano de manutenção'!$A$5:$A$34,B112))),"Perto","Em dia"))))</f>
        <v/>
      </c>
    </row>
    <row r="113">
      <c r="A113" s="8" t="n"/>
      <c r="B113" s="8" t="n"/>
      <c r="C113" s="9">
        <f>IF(OR(A113="",B113=""),"",IF(_xlfn.MAXIFS('Histórico'!$A$5:$A$504,'Histórico'!$B$5:$B$504,A113,'Histórico'!$C$5:$C$504,B113)=0,"",_xlfn.MAXIFS('Histórico'!$A$5:$A$504,'Histórico'!$B$5:$B$504,A113,'Histórico'!$C$5:$C$504,B113)))</f>
        <v/>
      </c>
      <c r="D113" s="10">
        <f>IF(OR(A113="",B113=""),"",IF(_xlfn.MAXIFS('Histórico'!$D$5:$D$504,'Histórico'!$B$5:$B$504,A113,'Histórico'!$C$5:$C$504,B113)=0,"",_xlfn.MAXIFS('Histórico'!$D$5:$D$504,'Histórico'!$B$5:$B$504,A113,'Histórico'!$C$5:$C$504,B113)))</f>
        <v/>
      </c>
      <c r="E113" s="10">
        <f>IF(OR(A113="",B113=""),"",IF(SUMIFS('Plano de manutenção'!$B$5:$B$34,'Plano de manutenção'!$A$5:$A$34,B113)=0,"",SUMIFS('Plano de manutenção'!$B$5:$B$34,'Plano de manutenção'!$A$5:$A$34,B113)))</f>
        <v/>
      </c>
      <c r="F113" s="11">
        <f>IF(OR(A113="",B113=""),"",IF(SUMIFS('Plano de manutenção'!$C$5:$C$34,'Plano de manutenção'!$A$5:$A$34,B113)=0,"",SUMIFS('Plano de manutenção'!$C$5:$C$34,'Plano de manutenção'!$A$5:$A$34,B113)))</f>
        <v/>
      </c>
      <c r="G113" s="10">
        <f>IF(OR(D113="",E113=""),"",D113+E113)</f>
        <v/>
      </c>
      <c r="H113" s="9">
        <f>IF(OR(C113="",F113=""),"",C113+F113)</f>
        <v/>
      </c>
      <c r="I113" s="10">
        <f>IF(OR(A113="",B113=""),"",SUMIFS('Caminhões'!$C$5:$C$14,'Caminhões'!$A$5:$A$14,A113))</f>
        <v/>
      </c>
      <c r="J113" s="10">
        <f>IF(OR(G113="",I113="",N(I113)=0),"",G113-I113)</f>
        <v/>
      </c>
      <c r="K113" s="11">
        <f>IF(H113="","",H113-TODAY())</f>
        <v/>
      </c>
      <c r="L113" s="12">
        <f>IF(OR(A113="",B113=""),"",IF(AND(C113="",D113=""),"Sem registro",IF(OR(AND(J113&lt;&gt;"",N(J113)&lt;0),AND(K113&lt;&gt;"",N(K113)&lt;0)),"Vencida",IF(OR(AND(J113&lt;&gt;"",N(J113)&lt;=SUMIFS('Plano de manutenção'!$D$5:$D$34,'Plano de manutenção'!$A$5:$A$34,B113)),AND(K113&lt;&gt;"",N(K113)&lt;=SUMIFS('Plano de manutenção'!$E$5:$E$34,'Plano de manutenção'!$A$5:$A$34,B113))),"Perto","Em dia"))))</f>
        <v/>
      </c>
    </row>
    <row r="114">
      <c r="A114" s="8" t="n"/>
      <c r="B114" s="8" t="n"/>
      <c r="C114" s="9">
        <f>IF(OR(A114="",B114=""),"",IF(_xlfn.MAXIFS('Histórico'!$A$5:$A$504,'Histórico'!$B$5:$B$504,A114,'Histórico'!$C$5:$C$504,B114)=0,"",_xlfn.MAXIFS('Histórico'!$A$5:$A$504,'Histórico'!$B$5:$B$504,A114,'Histórico'!$C$5:$C$504,B114)))</f>
        <v/>
      </c>
      <c r="D114" s="10">
        <f>IF(OR(A114="",B114=""),"",IF(_xlfn.MAXIFS('Histórico'!$D$5:$D$504,'Histórico'!$B$5:$B$504,A114,'Histórico'!$C$5:$C$504,B114)=0,"",_xlfn.MAXIFS('Histórico'!$D$5:$D$504,'Histórico'!$B$5:$B$504,A114,'Histórico'!$C$5:$C$504,B114)))</f>
        <v/>
      </c>
      <c r="E114" s="10">
        <f>IF(OR(A114="",B114=""),"",IF(SUMIFS('Plano de manutenção'!$B$5:$B$34,'Plano de manutenção'!$A$5:$A$34,B114)=0,"",SUMIFS('Plano de manutenção'!$B$5:$B$34,'Plano de manutenção'!$A$5:$A$34,B114)))</f>
        <v/>
      </c>
      <c r="F114" s="11">
        <f>IF(OR(A114="",B114=""),"",IF(SUMIFS('Plano de manutenção'!$C$5:$C$34,'Plano de manutenção'!$A$5:$A$34,B114)=0,"",SUMIFS('Plano de manutenção'!$C$5:$C$34,'Plano de manutenção'!$A$5:$A$34,B114)))</f>
        <v/>
      </c>
      <c r="G114" s="10">
        <f>IF(OR(D114="",E114=""),"",D114+E114)</f>
        <v/>
      </c>
      <c r="H114" s="9">
        <f>IF(OR(C114="",F114=""),"",C114+F114)</f>
        <v/>
      </c>
      <c r="I114" s="10">
        <f>IF(OR(A114="",B114=""),"",SUMIFS('Caminhões'!$C$5:$C$14,'Caminhões'!$A$5:$A$14,A114))</f>
        <v/>
      </c>
      <c r="J114" s="10">
        <f>IF(OR(G114="",I114="",N(I114)=0),"",G114-I114)</f>
        <v/>
      </c>
      <c r="K114" s="11">
        <f>IF(H114="","",H114-TODAY())</f>
        <v/>
      </c>
      <c r="L114" s="12">
        <f>IF(OR(A114="",B114=""),"",IF(AND(C114="",D114=""),"Sem registro",IF(OR(AND(J114&lt;&gt;"",N(J114)&lt;0),AND(K114&lt;&gt;"",N(K114)&lt;0)),"Vencida",IF(OR(AND(J114&lt;&gt;"",N(J114)&lt;=SUMIFS('Plano de manutenção'!$D$5:$D$34,'Plano de manutenção'!$A$5:$A$34,B114)),AND(K114&lt;&gt;"",N(K114)&lt;=SUMIFS('Plano de manutenção'!$E$5:$E$34,'Plano de manutenção'!$A$5:$A$34,B114))),"Perto","Em dia"))))</f>
        <v/>
      </c>
    </row>
    <row r="115">
      <c r="A115" s="8" t="n"/>
      <c r="B115" s="8" t="n"/>
      <c r="C115" s="9">
        <f>IF(OR(A115="",B115=""),"",IF(_xlfn.MAXIFS('Histórico'!$A$5:$A$504,'Histórico'!$B$5:$B$504,A115,'Histórico'!$C$5:$C$504,B115)=0,"",_xlfn.MAXIFS('Histórico'!$A$5:$A$504,'Histórico'!$B$5:$B$504,A115,'Histórico'!$C$5:$C$504,B115)))</f>
        <v/>
      </c>
      <c r="D115" s="10">
        <f>IF(OR(A115="",B115=""),"",IF(_xlfn.MAXIFS('Histórico'!$D$5:$D$504,'Histórico'!$B$5:$B$504,A115,'Histórico'!$C$5:$C$504,B115)=0,"",_xlfn.MAXIFS('Histórico'!$D$5:$D$504,'Histórico'!$B$5:$B$504,A115,'Histórico'!$C$5:$C$504,B115)))</f>
        <v/>
      </c>
      <c r="E115" s="10">
        <f>IF(OR(A115="",B115=""),"",IF(SUMIFS('Plano de manutenção'!$B$5:$B$34,'Plano de manutenção'!$A$5:$A$34,B115)=0,"",SUMIFS('Plano de manutenção'!$B$5:$B$34,'Plano de manutenção'!$A$5:$A$34,B115)))</f>
        <v/>
      </c>
      <c r="F115" s="11">
        <f>IF(OR(A115="",B115=""),"",IF(SUMIFS('Plano de manutenção'!$C$5:$C$34,'Plano de manutenção'!$A$5:$A$34,B115)=0,"",SUMIFS('Plano de manutenção'!$C$5:$C$34,'Plano de manutenção'!$A$5:$A$34,B115)))</f>
        <v/>
      </c>
      <c r="G115" s="10">
        <f>IF(OR(D115="",E115=""),"",D115+E115)</f>
        <v/>
      </c>
      <c r="H115" s="9">
        <f>IF(OR(C115="",F115=""),"",C115+F115)</f>
        <v/>
      </c>
      <c r="I115" s="10">
        <f>IF(OR(A115="",B115=""),"",SUMIFS('Caminhões'!$C$5:$C$14,'Caminhões'!$A$5:$A$14,A115))</f>
        <v/>
      </c>
      <c r="J115" s="10">
        <f>IF(OR(G115="",I115="",N(I115)=0),"",G115-I115)</f>
        <v/>
      </c>
      <c r="K115" s="11">
        <f>IF(H115="","",H115-TODAY())</f>
        <v/>
      </c>
      <c r="L115" s="12">
        <f>IF(OR(A115="",B115=""),"",IF(AND(C115="",D115=""),"Sem registro",IF(OR(AND(J115&lt;&gt;"",N(J115)&lt;0),AND(K115&lt;&gt;"",N(K115)&lt;0)),"Vencida",IF(OR(AND(J115&lt;&gt;"",N(J115)&lt;=SUMIFS('Plano de manutenção'!$D$5:$D$34,'Plano de manutenção'!$A$5:$A$34,B115)),AND(K115&lt;&gt;"",N(K115)&lt;=SUMIFS('Plano de manutenção'!$E$5:$E$34,'Plano de manutenção'!$A$5:$A$34,B115))),"Perto","Em dia"))))</f>
        <v/>
      </c>
    </row>
    <row r="116">
      <c r="A116" s="8" t="n"/>
      <c r="B116" s="8" t="n"/>
      <c r="C116" s="9">
        <f>IF(OR(A116="",B116=""),"",IF(_xlfn.MAXIFS('Histórico'!$A$5:$A$504,'Histórico'!$B$5:$B$504,A116,'Histórico'!$C$5:$C$504,B116)=0,"",_xlfn.MAXIFS('Histórico'!$A$5:$A$504,'Histórico'!$B$5:$B$504,A116,'Histórico'!$C$5:$C$504,B116)))</f>
        <v/>
      </c>
      <c r="D116" s="10">
        <f>IF(OR(A116="",B116=""),"",IF(_xlfn.MAXIFS('Histórico'!$D$5:$D$504,'Histórico'!$B$5:$B$504,A116,'Histórico'!$C$5:$C$504,B116)=0,"",_xlfn.MAXIFS('Histórico'!$D$5:$D$504,'Histórico'!$B$5:$B$504,A116,'Histórico'!$C$5:$C$504,B116)))</f>
        <v/>
      </c>
      <c r="E116" s="10">
        <f>IF(OR(A116="",B116=""),"",IF(SUMIFS('Plano de manutenção'!$B$5:$B$34,'Plano de manutenção'!$A$5:$A$34,B116)=0,"",SUMIFS('Plano de manutenção'!$B$5:$B$34,'Plano de manutenção'!$A$5:$A$34,B116)))</f>
        <v/>
      </c>
      <c r="F116" s="11">
        <f>IF(OR(A116="",B116=""),"",IF(SUMIFS('Plano de manutenção'!$C$5:$C$34,'Plano de manutenção'!$A$5:$A$34,B116)=0,"",SUMIFS('Plano de manutenção'!$C$5:$C$34,'Plano de manutenção'!$A$5:$A$34,B116)))</f>
        <v/>
      </c>
      <c r="G116" s="10">
        <f>IF(OR(D116="",E116=""),"",D116+E116)</f>
        <v/>
      </c>
      <c r="H116" s="9">
        <f>IF(OR(C116="",F116=""),"",C116+F116)</f>
        <v/>
      </c>
      <c r="I116" s="10">
        <f>IF(OR(A116="",B116=""),"",SUMIFS('Caminhões'!$C$5:$C$14,'Caminhões'!$A$5:$A$14,A116))</f>
        <v/>
      </c>
      <c r="J116" s="10">
        <f>IF(OR(G116="",I116="",N(I116)=0),"",G116-I116)</f>
        <v/>
      </c>
      <c r="K116" s="11">
        <f>IF(H116="","",H116-TODAY())</f>
        <v/>
      </c>
      <c r="L116" s="12">
        <f>IF(OR(A116="",B116=""),"",IF(AND(C116="",D116=""),"Sem registro",IF(OR(AND(J116&lt;&gt;"",N(J116)&lt;0),AND(K116&lt;&gt;"",N(K116)&lt;0)),"Vencida",IF(OR(AND(J116&lt;&gt;"",N(J116)&lt;=SUMIFS('Plano de manutenção'!$D$5:$D$34,'Plano de manutenção'!$A$5:$A$34,B116)),AND(K116&lt;&gt;"",N(K116)&lt;=SUMIFS('Plano de manutenção'!$E$5:$E$34,'Plano de manutenção'!$A$5:$A$34,B116))),"Perto","Em dia"))))</f>
        <v/>
      </c>
    </row>
    <row r="117">
      <c r="A117" s="8" t="n"/>
      <c r="B117" s="8" t="n"/>
      <c r="C117" s="9">
        <f>IF(OR(A117="",B117=""),"",IF(_xlfn.MAXIFS('Histórico'!$A$5:$A$504,'Histórico'!$B$5:$B$504,A117,'Histórico'!$C$5:$C$504,B117)=0,"",_xlfn.MAXIFS('Histórico'!$A$5:$A$504,'Histórico'!$B$5:$B$504,A117,'Histórico'!$C$5:$C$504,B117)))</f>
        <v/>
      </c>
      <c r="D117" s="10">
        <f>IF(OR(A117="",B117=""),"",IF(_xlfn.MAXIFS('Histórico'!$D$5:$D$504,'Histórico'!$B$5:$B$504,A117,'Histórico'!$C$5:$C$504,B117)=0,"",_xlfn.MAXIFS('Histórico'!$D$5:$D$504,'Histórico'!$B$5:$B$504,A117,'Histórico'!$C$5:$C$504,B117)))</f>
        <v/>
      </c>
      <c r="E117" s="10">
        <f>IF(OR(A117="",B117=""),"",IF(SUMIFS('Plano de manutenção'!$B$5:$B$34,'Plano de manutenção'!$A$5:$A$34,B117)=0,"",SUMIFS('Plano de manutenção'!$B$5:$B$34,'Plano de manutenção'!$A$5:$A$34,B117)))</f>
        <v/>
      </c>
      <c r="F117" s="11">
        <f>IF(OR(A117="",B117=""),"",IF(SUMIFS('Plano de manutenção'!$C$5:$C$34,'Plano de manutenção'!$A$5:$A$34,B117)=0,"",SUMIFS('Plano de manutenção'!$C$5:$C$34,'Plano de manutenção'!$A$5:$A$34,B117)))</f>
        <v/>
      </c>
      <c r="G117" s="10">
        <f>IF(OR(D117="",E117=""),"",D117+E117)</f>
        <v/>
      </c>
      <c r="H117" s="9">
        <f>IF(OR(C117="",F117=""),"",C117+F117)</f>
        <v/>
      </c>
      <c r="I117" s="10">
        <f>IF(OR(A117="",B117=""),"",SUMIFS('Caminhões'!$C$5:$C$14,'Caminhões'!$A$5:$A$14,A117))</f>
        <v/>
      </c>
      <c r="J117" s="10">
        <f>IF(OR(G117="",I117="",N(I117)=0),"",G117-I117)</f>
        <v/>
      </c>
      <c r="K117" s="11">
        <f>IF(H117="","",H117-TODAY())</f>
        <v/>
      </c>
      <c r="L117" s="12">
        <f>IF(OR(A117="",B117=""),"",IF(AND(C117="",D117=""),"Sem registro",IF(OR(AND(J117&lt;&gt;"",N(J117)&lt;0),AND(K117&lt;&gt;"",N(K117)&lt;0)),"Vencida",IF(OR(AND(J117&lt;&gt;"",N(J117)&lt;=SUMIFS('Plano de manutenção'!$D$5:$D$34,'Plano de manutenção'!$A$5:$A$34,B117)),AND(K117&lt;&gt;"",N(K117)&lt;=SUMIFS('Plano de manutenção'!$E$5:$E$34,'Plano de manutenção'!$A$5:$A$34,B117))),"Perto","Em dia"))))</f>
        <v/>
      </c>
    </row>
    <row r="118">
      <c r="A118" s="8" t="n"/>
      <c r="B118" s="8" t="n"/>
      <c r="C118" s="9">
        <f>IF(OR(A118="",B118=""),"",IF(_xlfn.MAXIFS('Histórico'!$A$5:$A$504,'Histórico'!$B$5:$B$504,A118,'Histórico'!$C$5:$C$504,B118)=0,"",_xlfn.MAXIFS('Histórico'!$A$5:$A$504,'Histórico'!$B$5:$B$504,A118,'Histórico'!$C$5:$C$504,B118)))</f>
        <v/>
      </c>
      <c r="D118" s="10">
        <f>IF(OR(A118="",B118=""),"",IF(_xlfn.MAXIFS('Histórico'!$D$5:$D$504,'Histórico'!$B$5:$B$504,A118,'Histórico'!$C$5:$C$504,B118)=0,"",_xlfn.MAXIFS('Histórico'!$D$5:$D$504,'Histórico'!$B$5:$B$504,A118,'Histórico'!$C$5:$C$504,B118)))</f>
        <v/>
      </c>
      <c r="E118" s="10">
        <f>IF(OR(A118="",B118=""),"",IF(SUMIFS('Plano de manutenção'!$B$5:$B$34,'Plano de manutenção'!$A$5:$A$34,B118)=0,"",SUMIFS('Plano de manutenção'!$B$5:$B$34,'Plano de manutenção'!$A$5:$A$34,B118)))</f>
        <v/>
      </c>
      <c r="F118" s="11">
        <f>IF(OR(A118="",B118=""),"",IF(SUMIFS('Plano de manutenção'!$C$5:$C$34,'Plano de manutenção'!$A$5:$A$34,B118)=0,"",SUMIFS('Plano de manutenção'!$C$5:$C$34,'Plano de manutenção'!$A$5:$A$34,B118)))</f>
        <v/>
      </c>
      <c r="G118" s="10">
        <f>IF(OR(D118="",E118=""),"",D118+E118)</f>
        <v/>
      </c>
      <c r="H118" s="9">
        <f>IF(OR(C118="",F118=""),"",C118+F118)</f>
        <v/>
      </c>
      <c r="I118" s="10">
        <f>IF(OR(A118="",B118=""),"",SUMIFS('Caminhões'!$C$5:$C$14,'Caminhões'!$A$5:$A$14,A118))</f>
        <v/>
      </c>
      <c r="J118" s="10">
        <f>IF(OR(G118="",I118="",N(I118)=0),"",G118-I118)</f>
        <v/>
      </c>
      <c r="K118" s="11">
        <f>IF(H118="","",H118-TODAY())</f>
        <v/>
      </c>
      <c r="L118" s="12">
        <f>IF(OR(A118="",B118=""),"",IF(AND(C118="",D118=""),"Sem registro",IF(OR(AND(J118&lt;&gt;"",N(J118)&lt;0),AND(K118&lt;&gt;"",N(K118)&lt;0)),"Vencida",IF(OR(AND(J118&lt;&gt;"",N(J118)&lt;=SUMIFS('Plano de manutenção'!$D$5:$D$34,'Plano de manutenção'!$A$5:$A$34,B118)),AND(K118&lt;&gt;"",N(K118)&lt;=SUMIFS('Plano de manutenção'!$E$5:$E$34,'Plano de manutenção'!$A$5:$A$34,B118))),"Perto","Em dia"))))</f>
        <v/>
      </c>
    </row>
    <row r="119">
      <c r="A119" s="8" t="n"/>
      <c r="B119" s="8" t="n"/>
      <c r="C119" s="9">
        <f>IF(OR(A119="",B119=""),"",IF(_xlfn.MAXIFS('Histórico'!$A$5:$A$504,'Histórico'!$B$5:$B$504,A119,'Histórico'!$C$5:$C$504,B119)=0,"",_xlfn.MAXIFS('Histórico'!$A$5:$A$504,'Histórico'!$B$5:$B$504,A119,'Histórico'!$C$5:$C$504,B119)))</f>
        <v/>
      </c>
      <c r="D119" s="10">
        <f>IF(OR(A119="",B119=""),"",IF(_xlfn.MAXIFS('Histórico'!$D$5:$D$504,'Histórico'!$B$5:$B$504,A119,'Histórico'!$C$5:$C$504,B119)=0,"",_xlfn.MAXIFS('Histórico'!$D$5:$D$504,'Histórico'!$B$5:$B$504,A119,'Histórico'!$C$5:$C$504,B119)))</f>
        <v/>
      </c>
      <c r="E119" s="10">
        <f>IF(OR(A119="",B119=""),"",IF(SUMIFS('Plano de manutenção'!$B$5:$B$34,'Plano de manutenção'!$A$5:$A$34,B119)=0,"",SUMIFS('Plano de manutenção'!$B$5:$B$34,'Plano de manutenção'!$A$5:$A$34,B119)))</f>
        <v/>
      </c>
      <c r="F119" s="11">
        <f>IF(OR(A119="",B119=""),"",IF(SUMIFS('Plano de manutenção'!$C$5:$C$34,'Plano de manutenção'!$A$5:$A$34,B119)=0,"",SUMIFS('Plano de manutenção'!$C$5:$C$34,'Plano de manutenção'!$A$5:$A$34,B119)))</f>
        <v/>
      </c>
      <c r="G119" s="10">
        <f>IF(OR(D119="",E119=""),"",D119+E119)</f>
        <v/>
      </c>
      <c r="H119" s="9">
        <f>IF(OR(C119="",F119=""),"",C119+F119)</f>
        <v/>
      </c>
      <c r="I119" s="10">
        <f>IF(OR(A119="",B119=""),"",SUMIFS('Caminhões'!$C$5:$C$14,'Caminhões'!$A$5:$A$14,A119))</f>
        <v/>
      </c>
      <c r="J119" s="10">
        <f>IF(OR(G119="",I119="",N(I119)=0),"",G119-I119)</f>
        <v/>
      </c>
      <c r="K119" s="11">
        <f>IF(H119="","",H119-TODAY())</f>
        <v/>
      </c>
      <c r="L119" s="12">
        <f>IF(OR(A119="",B119=""),"",IF(AND(C119="",D119=""),"Sem registro",IF(OR(AND(J119&lt;&gt;"",N(J119)&lt;0),AND(K119&lt;&gt;"",N(K119)&lt;0)),"Vencida",IF(OR(AND(J119&lt;&gt;"",N(J119)&lt;=SUMIFS('Plano de manutenção'!$D$5:$D$34,'Plano de manutenção'!$A$5:$A$34,B119)),AND(K119&lt;&gt;"",N(K119)&lt;=SUMIFS('Plano de manutenção'!$E$5:$E$34,'Plano de manutenção'!$A$5:$A$34,B119))),"Perto","Em dia"))))</f>
        <v/>
      </c>
    </row>
    <row r="120">
      <c r="A120" s="8" t="n"/>
      <c r="B120" s="8" t="n"/>
      <c r="C120" s="9">
        <f>IF(OR(A120="",B120=""),"",IF(_xlfn.MAXIFS('Histórico'!$A$5:$A$504,'Histórico'!$B$5:$B$504,A120,'Histórico'!$C$5:$C$504,B120)=0,"",_xlfn.MAXIFS('Histórico'!$A$5:$A$504,'Histórico'!$B$5:$B$504,A120,'Histórico'!$C$5:$C$504,B120)))</f>
        <v/>
      </c>
      <c r="D120" s="10">
        <f>IF(OR(A120="",B120=""),"",IF(_xlfn.MAXIFS('Histórico'!$D$5:$D$504,'Histórico'!$B$5:$B$504,A120,'Histórico'!$C$5:$C$504,B120)=0,"",_xlfn.MAXIFS('Histórico'!$D$5:$D$504,'Histórico'!$B$5:$B$504,A120,'Histórico'!$C$5:$C$504,B120)))</f>
        <v/>
      </c>
      <c r="E120" s="10">
        <f>IF(OR(A120="",B120=""),"",IF(SUMIFS('Plano de manutenção'!$B$5:$B$34,'Plano de manutenção'!$A$5:$A$34,B120)=0,"",SUMIFS('Plano de manutenção'!$B$5:$B$34,'Plano de manutenção'!$A$5:$A$34,B120)))</f>
        <v/>
      </c>
      <c r="F120" s="11">
        <f>IF(OR(A120="",B120=""),"",IF(SUMIFS('Plano de manutenção'!$C$5:$C$34,'Plano de manutenção'!$A$5:$A$34,B120)=0,"",SUMIFS('Plano de manutenção'!$C$5:$C$34,'Plano de manutenção'!$A$5:$A$34,B120)))</f>
        <v/>
      </c>
      <c r="G120" s="10">
        <f>IF(OR(D120="",E120=""),"",D120+E120)</f>
        <v/>
      </c>
      <c r="H120" s="9">
        <f>IF(OR(C120="",F120=""),"",C120+F120)</f>
        <v/>
      </c>
      <c r="I120" s="10">
        <f>IF(OR(A120="",B120=""),"",SUMIFS('Caminhões'!$C$5:$C$14,'Caminhões'!$A$5:$A$14,A120))</f>
        <v/>
      </c>
      <c r="J120" s="10">
        <f>IF(OR(G120="",I120="",N(I120)=0),"",G120-I120)</f>
        <v/>
      </c>
      <c r="K120" s="11">
        <f>IF(H120="","",H120-TODAY())</f>
        <v/>
      </c>
      <c r="L120" s="12">
        <f>IF(OR(A120="",B120=""),"",IF(AND(C120="",D120=""),"Sem registro",IF(OR(AND(J120&lt;&gt;"",N(J120)&lt;0),AND(K120&lt;&gt;"",N(K120)&lt;0)),"Vencida",IF(OR(AND(J120&lt;&gt;"",N(J120)&lt;=SUMIFS('Plano de manutenção'!$D$5:$D$34,'Plano de manutenção'!$A$5:$A$34,B120)),AND(K120&lt;&gt;"",N(K120)&lt;=SUMIFS('Plano de manutenção'!$E$5:$E$34,'Plano de manutenção'!$A$5:$A$34,B120))),"Perto","Em dia"))))</f>
        <v/>
      </c>
    </row>
    <row r="121">
      <c r="A121" s="8" t="n"/>
      <c r="B121" s="8" t="n"/>
      <c r="C121" s="9">
        <f>IF(OR(A121="",B121=""),"",IF(_xlfn.MAXIFS('Histórico'!$A$5:$A$504,'Histórico'!$B$5:$B$504,A121,'Histórico'!$C$5:$C$504,B121)=0,"",_xlfn.MAXIFS('Histórico'!$A$5:$A$504,'Histórico'!$B$5:$B$504,A121,'Histórico'!$C$5:$C$504,B121)))</f>
        <v/>
      </c>
      <c r="D121" s="10">
        <f>IF(OR(A121="",B121=""),"",IF(_xlfn.MAXIFS('Histórico'!$D$5:$D$504,'Histórico'!$B$5:$B$504,A121,'Histórico'!$C$5:$C$504,B121)=0,"",_xlfn.MAXIFS('Histórico'!$D$5:$D$504,'Histórico'!$B$5:$B$504,A121,'Histórico'!$C$5:$C$504,B121)))</f>
        <v/>
      </c>
      <c r="E121" s="10">
        <f>IF(OR(A121="",B121=""),"",IF(SUMIFS('Plano de manutenção'!$B$5:$B$34,'Plano de manutenção'!$A$5:$A$34,B121)=0,"",SUMIFS('Plano de manutenção'!$B$5:$B$34,'Plano de manutenção'!$A$5:$A$34,B121)))</f>
        <v/>
      </c>
      <c r="F121" s="11">
        <f>IF(OR(A121="",B121=""),"",IF(SUMIFS('Plano de manutenção'!$C$5:$C$34,'Plano de manutenção'!$A$5:$A$34,B121)=0,"",SUMIFS('Plano de manutenção'!$C$5:$C$34,'Plano de manutenção'!$A$5:$A$34,B121)))</f>
        <v/>
      </c>
      <c r="G121" s="10">
        <f>IF(OR(D121="",E121=""),"",D121+E121)</f>
        <v/>
      </c>
      <c r="H121" s="9">
        <f>IF(OR(C121="",F121=""),"",C121+F121)</f>
        <v/>
      </c>
      <c r="I121" s="10">
        <f>IF(OR(A121="",B121=""),"",SUMIFS('Caminhões'!$C$5:$C$14,'Caminhões'!$A$5:$A$14,A121))</f>
        <v/>
      </c>
      <c r="J121" s="10">
        <f>IF(OR(G121="",I121="",N(I121)=0),"",G121-I121)</f>
        <v/>
      </c>
      <c r="K121" s="11">
        <f>IF(H121="","",H121-TODAY())</f>
        <v/>
      </c>
      <c r="L121" s="12">
        <f>IF(OR(A121="",B121=""),"",IF(AND(C121="",D121=""),"Sem registro",IF(OR(AND(J121&lt;&gt;"",N(J121)&lt;0),AND(K121&lt;&gt;"",N(K121)&lt;0)),"Vencida",IF(OR(AND(J121&lt;&gt;"",N(J121)&lt;=SUMIFS('Plano de manutenção'!$D$5:$D$34,'Plano de manutenção'!$A$5:$A$34,B121)),AND(K121&lt;&gt;"",N(K121)&lt;=SUMIFS('Plano de manutenção'!$E$5:$E$34,'Plano de manutenção'!$A$5:$A$34,B121))),"Perto","Em dia"))))</f>
        <v/>
      </c>
    </row>
    <row r="122">
      <c r="A122" s="8" t="n"/>
      <c r="B122" s="8" t="n"/>
      <c r="C122" s="9">
        <f>IF(OR(A122="",B122=""),"",IF(_xlfn.MAXIFS('Histórico'!$A$5:$A$504,'Histórico'!$B$5:$B$504,A122,'Histórico'!$C$5:$C$504,B122)=0,"",_xlfn.MAXIFS('Histórico'!$A$5:$A$504,'Histórico'!$B$5:$B$504,A122,'Histórico'!$C$5:$C$504,B122)))</f>
        <v/>
      </c>
      <c r="D122" s="10">
        <f>IF(OR(A122="",B122=""),"",IF(_xlfn.MAXIFS('Histórico'!$D$5:$D$504,'Histórico'!$B$5:$B$504,A122,'Histórico'!$C$5:$C$504,B122)=0,"",_xlfn.MAXIFS('Histórico'!$D$5:$D$504,'Histórico'!$B$5:$B$504,A122,'Histórico'!$C$5:$C$504,B122)))</f>
        <v/>
      </c>
      <c r="E122" s="10">
        <f>IF(OR(A122="",B122=""),"",IF(SUMIFS('Plano de manutenção'!$B$5:$B$34,'Plano de manutenção'!$A$5:$A$34,B122)=0,"",SUMIFS('Plano de manutenção'!$B$5:$B$34,'Plano de manutenção'!$A$5:$A$34,B122)))</f>
        <v/>
      </c>
      <c r="F122" s="11">
        <f>IF(OR(A122="",B122=""),"",IF(SUMIFS('Plano de manutenção'!$C$5:$C$34,'Plano de manutenção'!$A$5:$A$34,B122)=0,"",SUMIFS('Plano de manutenção'!$C$5:$C$34,'Plano de manutenção'!$A$5:$A$34,B122)))</f>
        <v/>
      </c>
      <c r="G122" s="10">
        <f>IF(OR(D122="",E122=""),"",D122+E122)</f>
        <v/>
      </c>
      <c r="H122" s="9">
        <f>IF(OR(C122="",F122=""),"",C122+F122)</f>
        <v/>
      </c>
      <c r="I122" s="10">
        <f>IF(OR(A122="",B122=""),"",SUMIFS('Caminhões'!$C$5:$C$14,'Caminhões'!$A$5:$A$14,A122))</f>
        <v/>
      </c>
      <c r="J122" s="10">
        <f>IF(OR(G122="",I122="",N(I122)=0),"",G122-I122)</f>
        <v/>
      </c>
      <c r="K122" s="11">
        <f>IF(H122="","",H122-TODAY())</f>
        <v/>
      </c>
      <c r="L122" s="12">
        <f>IF(OR(A122="",B122=""),"",IF(AND(C122="",D122=""),"Sem registro",IF(OR(AND(J122&lt;&gt;"",N(J122)&lt;0),AND(K122&lt;&gt;"",N(K122)&lt;0)),"Vencida",IF(OR(AND(J122&lt;&gt;"",N(J122)&lt;=SUMIFS('Plano de manutenção'!$D$5:$D$34,'Plano de manutenção'!$A$5:$A$34,B122)),AND(K122&lt;&gt;"",N(K122)&lt;=SUMIFS('Plano de manutenção'!$E$5:$E$34,'Plano de manutenção'!$A$5:$A$34,B122))),"Perto","Em dia"))))</f>
        <v/>
      </c>
    </row>
    <row r="123">
      <c r="A123" s="8" t="n"/>
      <c r="B123" s="8" t="n"/>
      <c r="C123" s="9">
        <f>IF(OR(A123="",B123=""),"",IF(_xlfn.MAXIFS('Histórico'!$A$5:$A$504,'Histórico'!$B$5:$B$504,A123,'Histórico'!$C$5:$C$504,B123)=0,"",_xlfn.MAXIFS('Histórico'!$A$5:$A$504,'Histórico'!$B$5:$B$504,A123,'Histórico'!$C$5:$C$504,B123)))</f>
        <v/>
      </c>
      <c r="D123" s="10">
        <f>IF(OR(A123="",B123=""),"",IF(_xlfn.MAXIFS('Histórico'!$D$5:$D$504,'Histórico'!$B$5:$B$504,A123,'Histórico'!$C$5:$C$504,B123)=0,"",_xlfn.MAXIFS('Histórico'!$D$5:$D$504,'Histórico'!$B$5:$B$504,A123,'Histórico'!$C$5:$C$504,B123)))</f>
        <v/>
      </c>
      <c r="E123" s="10">
        <f>IF(OR(A123="",B123=""),"",IF(SUMIFS('Plano de manutenção'!$B$5:$B$34,'Plano de manutenção'!$A$5:$A$34,B123)=0,"",SUMIFS('Plano de manutenção'!$B$5:$B$34,'Plano de manutenção'!$A$5:$A$34,B123)))</f>
        <v/>
      </c>
      <c r="F123" s="11">
        <f>IF(OR(A123="",B123=""),"",IF(SUMIFS('Plano de manutenção'!$C$5:$C$34,'Plano de manutenção'!$A$5:$A$34,B123)=0,"",SUMIFS('Plano de manutenção'!$C$5:$C$34,'Plano de manutenção'!$A$5:$A$34,B123)))</f>
        <v/>
      </c>
      <c r="G123" s="10">
        <f>IF(OR(D123="",E123=""),"",D123+E123)</f>
        <v/>
      </c>
      <c r="H123" s="9">
        <f>IF(OR(C123="",F123=""),"",C123+F123)</f>
        <v/>
      </c>
      <c r="I123" s="10">
        <f>IF(OR(A123="",B123=""),"",SUMIFS('Caminhões'!$C$5:$C$14,'Caminhões'!$A$5:$A$14,A123))</f>
        <v/>
      </c>
      <c r="J123" s="10">
        <f>IF(OR(G123="",I123="",N(I123)=0),"",G123-I123)</f>
        <v/>
      </c>
      <c r="K123" s="11">
        <f>IF(H123="","",H123-TODAY())</f>
        <v/>
      </c>
      <c r="L123" s="12">
        <f>IF(OR(A123="",B123=""),"",IF(AND(C123="",D123=""),"Sem registro",IF(OR(AND(J123&lt;&gt;"",N(J123)&lt;0),AND(K123&lt;&gt;"",N(K123)&lt;0)),"Vencida",IF(OR(AND(J123&lt;&gt;"",N(J123)&lt;=SUMIFS('Plano de manutenção'!$D$5:$D$34,'Plano de manutenção'!$A$5:$A$34,B123)),AND(K123&lt;&gt;"",N(K123)&lt;=SUMIFS('Plano de manutenção'!$E$5:$E$34,'Plano de manutenção'!$A$5:$A$34,B123))),"Perto","Em dia"))))</f>
        <v/>
      </c>
    </row>
    <row r="124">
      <c r="A124" s="8" t="n"/>
      <c r="B124" s="8" t="n"/>
      <c r="C124" s="9">
        <f>IF(OR(A124="",B124=""),"",IF(_xlfn.MAXIFS('Histórico'!$A$5:$A$504,'Histórico'!$B$5:$B$504,A124,'Histórico'!$C$5:$C$504,B124)=0,"",_xlfn.MAXIFS('Histórico'!$A$5:$A$504,'Histórico'!$B$5:$B$504,A124,'Histórico'!$C$5:$C$504,B124)))</f>
        <v/>
      </c>
      <c r="D124" s="10">
        <f>IF(OR(A124="",B124=""),"",IF(_xlfn.MAXIFS('Histórico'!$D$5:$D$504,'Histórico'!$B$5:$B$504,A124,'Histórico'!$C$5:$C$504,B124)=0,"",_xlfn.MAXIFS('Histórico'!$D$5:$D$504,'Histórico'!$B$5:$B$504,A124,'Histórico'!$C$5:$C$504,B124)))</f>
        <v/>
      </c>
      <c r="E124" s="10">
        <f>IF(OR(A124="",B124=""),"",IF(SUMIFS('Plano de manutenção'!$B$5:$B$34,'Plano de manutenção'!$A$5:$A$34,B124)=0,"",SUMIFS('Plano de manutenção'!$B$5:$B$34,'Plano de manutenção'!$A$5:$A$34,B124)))</f>
        <v/>
      </c>
      <c r="F124" s="11">
        <f>IF(OR(A124="",B124=""),"",IF(SUMIFS('Plano de manutenção'!$C$5:$C$34,'Plano de manutenção'!$A$5:$A$34,B124)=0,"",SUMIFS('Plano de manutenção'!$C$5:$C$34,'Plano de manutenção'!$A$5:$A$34,B124)))</f>
        <v/>
      </c>
      <c r="G124" s="10">
        <f>IF(OR(D124="",E124=""),"",D124+E124)</f>
        <v/>
      </c>
      <c r="H124" s="9">
        <f>IF(OR(C124="",F124=""),"",C124+F124)</f>
        <v/>
      </c>
      <c r="I124" s="10">
        <f>IF(OR(A124="",B124=""),"",SUMIFS('Caminhões'!$C$5:$C$14,'Caminhões'!$A$5:$A$14,A124))</f>
        <v/>
      </c>
      <c r="J124" s="10">
        <f>IF(OR(G124="",I124="",N(I124)=0),"",G124-I124)</f>
        <v/>
      </c>
      <c r="K124" s="11">
        <f>IF(H124="","",H124-TODAY())</f>
        <v/>
      </c>
      <c r="L124" s="12">
        <f>IF(OR(A124="",B124=""),"",IF(AND(C124="",D124=""),"Sem registro",IF(OR(AND(J124&lt;&gt;"",N(J124)&lt;0),AND(K124&lt;&gt;"",N(K124)&lt;0)),"Vencida",IF(OR(AND(J124&lt;&gt;"",N(J124)&lt;=SUMIFS('Plano de manutenção'!$D$5:$D$34,'Plano de manutenção'!$A$5:$A$34,B124)),AND(K124&lt;&gt;"",N(K124)&lt;=SUMIFS('Plano de manutenção'!$E$5:$E$34,'Plano de manutenção'!$A$5:$A$34,B124))),"Perto","Em dia"))))</f>
        <v/>
      </c>
    </row>
    <row r="125">
      <c r="A125" s="8" t="n"/>
      <c r="B125" s="8" t="n"/>
      <c r="C125" s="9">
        <f>IF(OR(A125="",B125=""),"",IF(_xlfn.MAXIFS('Histórico'!$A$5:$A$504,'Histórico'!$B$5:$B$504,A125,'Histórico'!$C$5:$C$504,B125)=0,"",_xlfn.MAXIFS('Histórico'!$A$5:$A$504,'Histórico'!$B$5:$B$504,A125,'Histórico'!$C$5:$C$504,B125)))</f>
        <v/>
      </c>
      <c r="D125" s="10">
        <f>IF(OR(A125="",B125=""),"",IF(_xlfn.MAXIFS('Histórico'!$D$5:$D$504,'Histórico'!$B$5:$B$504,A125,'Histórico'!$C$5:$C$504,B125)=0,"",_xlfn.MAXIFS('Histórico'!$D$5:$D$504,'Histórico'!$B$5:$B$504,A125,'Histórico'!$C$5:$C$504,B125)))</f>
        <v/>
      </c>
      <c r="E125" s="10">
        <f>IF(OR(A125="",B125=""),"",IF(SUMIFS('Plano de manutenção'!$B$5:$B$34,'Plano de manutenção'!$A$5:$A$34,B125)=0,"",SUMIFS('Plano de manutenção'!$B$5:$B$34,'Plano de manutenção'!$A$5:$A$34,B125)))</f>
        <v/>
      </c>
      <c r="F125" s="11">
        <f>IF(OR(A125="",B125=""),"",IF(SUMIFS('Plano de manutenção'!$C$5:$C$34,'Plano de manutenção'!$A$5:$A$34,B125)=0,"",SUMIFS('Plano de manutenção'!$C$5:$C$34,'Plano de manutenção'!$A$5:$A$34,B125)))</f>
        <v/>
      </c>
      <c r="G125" s="10">
        <f>IF(OR(D125="",E125=""),"",D125+E125)</f>
        <v/>
      </c>
      <c r="H125" s="9">
        <f>IF(OR(C125="",F125=""),"",C125+F125)</f>
        <v/>
      </c>
      <c r="I125" s="10">
        <f>IF(OR(A125="",B125=""),"",SUMIFS('Caminhões'!$C$5:$C$14,'Caminhões'!$A$5:$A$14,A125))</f>
        <v/>
      </c>
      <c r="J125" s="10">
        <f>IF(OR(G125="",I125="",N(I125)=0),"",G125-I125)</f>
        <v/>
      </c>
      <c r="K125" s="11">
        <f>IF(H125="","",H125-TODAY())</f>
        <v/>
      </c>
      <c r="L125" s="12">
        <f>IF(OR(A125="",B125=""),"",IF(AND(C125="",D125=""),"Sem registro",IF(OR(AND(J125&lt;&gt;"",N(J125)&lt;0),AND(K125&lt;&gt;"",N(K125)&lt;0)),"Vencida",IF(OR(AND(J125&lt;&gt;"",N(J125)&lt;=SUMIFS('Plano de manutenção'!$D$5:$D$34,'Plano de manutenção'!$A$5:$A$34,B125)),AND(K125&lt;&gt;"",N(K125)&lt;=SUMIFS('Plano de manutenção'!$E$5:$E$34,'Plano de manutenção'!$A$5:$A$34,B125))),"Perto","Em dia"))))</f>
        <v/>
      </c>
    </row>
    <row r="126">
      <c r="A126" s="8" t="n"/>
      <c r="B126" s="8" t="n"/>
      <c r="C126" s="9">
        <f>IF(OR(A126="",B126=""),"",IF(_xlfn.MAXIFS('Histórico'!$A$5:$A$504,'Histórico'!$B$5:$B$504,A126,'Histórico'!$C$5:$C$504,B126)=0,"",_xlfn.MAXIFS('Histórico'!$A$5:$A$504,'Histórico'!$B$5:$B$504,A126,'Histórico'!$C$5:$C$504,B126)))</f>
        <v/>
      </c>
      <c r="D126" s="10">
        <f>IF(OR(A126="",B126=""),"",IF(_xlfn.MAXIFS('Histórico'!$D$5:$D$504,'Histórico'!$B$5:$B$504,A126,'Histórico'!$C$5:$C$504,B126)=0,"",_xlfn.MAXIFS('Histórico'!$D$5:$D$504,'Histórico'!$B$5:$B$504,A126,'Histórico'!$C$5:$C$504,B126)))</f>
        <v/>
      </c>
      <c r="E126" s="10">
        <f>IF(OR(A126="",B126=""),"",IF(SUMIFS('Plano de manutenção'!$B$5:$B$34,'Plano de manutenção'!$A$5:$A$34,B126)=0,"",SUMIFS('Plano de manutenção'!$B$5:$B$34,'Plano de manutenção'!$A$5:$A$34,B126)))</f>
        <v/>
      </c>
      <c r="F126" s="11">
        <f>IF(OR(A126="",B126=""),"",IF(SUMIFS('Plano de manutenção'!$C$5:$C$34,'Plano de manutenção'!$A$5:$A$34,B126)=0,"",SUMIFS('Plano de manutenção'!$C$5:$C$34,'Plano de manutenção'!$A$5:$A$34,B126)))</f>
        <v/>
      </c>
      <c r="G126" s="10">
        <f>IF(OR(D126="",E126=""),"",D126+E126)</f>
        <v/>
      </c>
      <c r="H126" s="9">
        <f>IF(OR(C126="",F126=""),"",C126+F126)</f>
        <v/>
      </c>
      <c r="I126" s="10">
        <f>IF(OR(A126="",B126=""),"",SUMIFS('Caminhões'!$C$5:$C$14,'Caminhões'!$A$5:$A$14,A126))</f>
        <v/>
      </c>
      <c r="J126" s="10">
        <f>IF(OR(G126="",I126="",N(I126)=0),"",G126-I126)</f>
        <v/>
      </c>
      <c r="K126" s="11">
        <f>IF(H126="","",H126-TODAY())</f>
        <v/>
      </c>
      <c r="L126" s="12">
        <f>IF(OR(A126="",B126=""),"",IF(AND(C126="",D126=""),"Sem registro",IF(OR(AND(J126&lt;&gt;"",N(J126)&lt;0),AND(K126&lt;&gt;"",N(K126)&lt;0)),"Vencida",IF(OR(AND(J126&lt;&gt;"",N(J126)&lt;=SUMIFS('Plano de manutenção'!$D$5:$D$34,'Plano de manutenção'!$A$5:$A$34,B126)),AND(K126&lt;&gt;"",N(K126)&lt;=SUMIFS('Plano de manutenção'!$E$5:$E$34,'Plano de manutenção'!$A$5:$A$34,B126))),"Perto","Em dia"))))</f>
        <v/>
      </c>
    </row>
    <row r="127">
      <c r="A127" s="8" t="n"/>
      <c r="B127" s="8" t="n"/>
      <c r="C127" s="9">
        <f>IF(OR(A127="",B127=""),"",IF(_xlfn.MAXIFS('Histórico'!$A$5:$A$504,'Histórico'!$B$5:$B$504,A127,'Histórico'!$C$5:$C$504,B127)=0,"",_xlfn.MAXIFS('Histórico'!$A$5:$A$504,'Histórico'!$B$5:$B$504,A127,'Histórico'!$C$5:$C$504,B127)))</f>
        <v/>
      </c>
      <c r="D127" s="10">
        <f>IF(OR(A127="",B127=""),"",IF(_xlfn.MAXIFS('Histórico'!$D$5:$D$504,'Histórico'!$B$5:$B$504,A127,'Histórico'!$C$5:$C$504,B127)=0,"",_xlfn.MAXIFS('Histórico'!$D$5:$D$504,'Histórico'!$B$5:$B$504,A127,'Histórico'!$C$5:$C$504,B127)))</f>
        <v/>
      </c>
      <c r="E127" s="10">
        <f>IF(OR(A127="",B127=""),"",IF(SUMIFS('Plano de manutenção'!$B$5:$B$34,'Plano de manutenção'!$A$5:$A$34,B127)=0,"",SUMIFS('Plano de manutenção'!$B$5:$B$34,'Plano de manutenção'!$A$5:$A$34,B127)))</f>
        <v/>
      </c>
      <c r="F127" s="11">
        <f>IF(OR(A127="",B127=""),"",IF(SUMIFS('Plano de manutenção'!$C$5:$C$34,'Plano de manutenção'!$A$5:$A$34,B127)=0,"",SUMIFS('Plano de manutenção'!$C$5:$C$34,'Plano de manutenção'!$A$5:$A$34,B127)))</f>
        <v/>
      </c>
      <c r="G127" s="10">
        <f>IF(OR(D127="",E127=""),"",D127+E127)</f>
        <v/>
      </c>
      <c r="H127" s="9">
        <f>IF(OR(C127="",F127=""),"",C127+F127)</f>
        <v/>
      </c>
      <c r="I127" s="10">
        <f>IF(OR(A127="",B127=""),"",SUMIFS('Caminhões'!$C$5:$C$14,'Caminhões'!$A$5:$A$14,A127))</f>
        <v/>
      </c>
      <c r="J127" s="10">
        <f>IF(OR(G127="",I127="",N(I127)=0),"",G127-I127)</f>
        <v/>
      </c>
      <c r="K127" s="11">
        <f>IF(H127="","",H127-TODAY())</f>
        <v/>
      </c>
      <c r="L127" s="12">
        <f>IF(OR(A127="",B127=""),"",IF(AND(C127="",D127=""),"Sem registro",IF(OR(AND(J127&lt;&gt;"",N(J127)&lt;0),AND(K127&lt;&gt;"",N(K127)&lt;0)),"Vencida",IF(OR(AND(J127&lt;&gt;"",N(J127)&lt;=SUMIFS('Plano de manutenção'!$D$5:$D$34,'Plano de manutenção'!$A$5:$A$34,B127)),AND(K127&lt;&gt;"",N(K127)&lt;=SUMIFS('Plano de manutenção'!$E$5:$E$34,'Plano de manutenção'!$A$5:$A$34,B127))),"Perto","Em dia"))))</f>
        <v/>
      </c>
    </row>
    <row r="128">
      <c r="A128" s="8" t="n"/>
      <c r="B128" s="8" t="n"/>
      <c r="C128" s="9">
        <f>IF(OR(A128="",B128=""),"",IF(_xlfn.MAXIFS('Histórico'!$A$5:$A$504,'Histórico'!$B$5:$B$504,A128,'Histórico'!$C$5:$C$504,B128)=0,"",_xlfn.MAXIFS('Histórico'!$A$5:$A$504,'Histórico'!$B$5:$B$504,A128,'Histórico'!$C$5:$C$504,B128)))</f>
        <v/>
      </c>
      <c r="D128" s="10">
        <f>IF(OR(A128="",B128=""),"",IF(_xlfn.MAXIFS('Histórico'!$D$5:$D$504,'Histórico'!$B$5:$B$504,A128,'Histórico'!$C$5:$C$504,B128)=0,"",_xlfn.MAXIFS('Histórico'!$D$5:$D$504,'Histórico'!$B$5:$B$504,A128,'Histórico'!$C$5:$C$504,B128)))</f>
        <v/>
      </c>
      <c r="E128" s="10">
        <f>IF(OR(A128="",B128=""),"",IF(SUMIFS('Plano de manutenção'!$B$5:$B$34,'Plano de manutenção'!$A$5:$A$34,B128)=0,"",SUMIFS('Plano de manutenção'!$B$5:$B$34,'Plano de manutenção'!$A$5:$A$34,B128)))</f>
        <v/>
      </c>
      <c r="F128" s="11">
        <f>IF(OR(A128="",B128=""),"",IF(SUMIFS('Plano de manutenção'!$C$5:$C$34,'Plano de manutenção'!$A$5:$A$34,B128)=0,"",SUMIFS('Plano de manutenção'!$C$5:$C$34,'Plano de manutenção'!$A$5:$A$34,B128)))</f>
        <v/>
      </c>
      <c r="G128" s="10">
        <f>IF(OR(D128="",E128=""),"",D128+E128)</f>
        <v/>
      </c>
      <c r="H128" s="9">
        <f>IF(OR(C128="",F128=""),"",C128+F128)</f>
        <v/>
      </c>
      <c r="I128" s="10">
        <f>IF(OR(A128="",B128=""),"",SUMIFS('Caminhões'!$C$5:$C$14,'Caminhões'!$A$5:$A$14,A128))</f>
        <v/>
      </c>
      <c r="J128" s="10">
        <f>IF(OR(G128="",I128="",N(I128)=0),"",G128-I128)</f>
        <v/>
      </c>
      <c r="K128" s="11">
        <f>IF(H128="","",H128-TODAY())</f>
        <v/>
      </c>
      <c r="L128" s="12">
        <f>IF(OR(A128="",B128=""),"",IF(AND(C128="",D128=""),"Sem registro",IF(OR(AND(J128&lt;&gt;"",N(J128)&lt;0),AND(K128&lt;&gt;"",N(K128)&lt;0)),"Vencida",IF(OR(AND(J128&lt;&gt;"",N(J128)&lt;=SUMIFS('Plano de manutenção'!$D$5:$D$34,'Plano de manutenção'!$A$5:$A$34,B128)),AND(K128&lt;&gt;"",N(K128)&lt;=SUMIFS('Plano de manutenção'!$E$5:$E$34,'Plano de manutenção'!$A$5:$A$34,B128))),"Perto","Em dia"))))</f>
        <v/>
      </c>
    </row>
    <row r="129">
      <c r="A129" s="8" t="n"/>
      <c r="B129" s="8" t="n"/>
      <c r="C129" s="9">
        <f>IF(OR(A129="",B129=""),"",IF(_xlfn.MAXIFS('Histórico'!$A$5:$A$504,'Histórico'!$B$5:$B$504,A129,'Histórico'!$C$5:$C$504,B129)=0,"",_xlfn.MAXIFS('Histórico'!$A$5:$A$504,'Histórico'!$B$5:$B$504,A129,'Histórico'!$C$5:$C$504,B129)))</f>
        <v/>
      </c>
      <c r="D129" s="10">
        <f>IF(OR(A129="",B129=""),"",IF(_xlfn.MAXIFS('Histórico'!$D$5:$D$504,'Histórico'!$B$5:$B$504,A129,'Histórico'!$C$5:$C$504,B129)=0,"",_xlfn.MAXIFS('Histórico'!$D$5:$D$504,'Histórico'!$B$5:$B$504,A129,'Histórico'!$C$5:$C$504,B129)))</f>
        <v/>
      </c>
      <c r="E129" s="10">
        <f>IF(OR(A129="",B129=""),"",IF(SUMIFS('Plano de manutenção'!$B$5:$B$34,'Plano de manutenção'!$A$5:$A$34,B129)=0,"",SUMIFS('Plano de manutenção'!$B$5:$B$34,'Plano de manutenção'!$A$5:$A$34,B129)))</f>
        <v/>
      </c>
      <c r="F129" s="11">
        <f>IF(OR(A129="",B129=""),"",IF(SUMIFS('Plano de manutenção'!$C$5:$C$34,'Plano de manutenção'!$A$5:$A$34,B129)=0,"",SUMIFS('Plano de manutenção'!$C$5:$C$34,'Plano de manutenção'!$A$5:$A$34,B129)))</f>
        <v/>
      </c>
      <c r="G129" s="10">
        <f>IF(OR(D129="",E129=""),"",D129+E129)</f>
        <v/>
      </c>
      <c r="H129" s="9">
        <f>IF(OR(C129="",F129=""),"",C129+F129)</f>
        <v/>
      </c>
      <c r="I129" s="10">
        <f>IF(OR(A129="",B129=""),"",SUMIFS('Caminhões'!$C$5:$C$14,'Caminhões'!$A$5:$A$14,A129))</f>
        <v/>
      </c>
      <c r="J129" s="10">
        <f>IF(OR(G129="",I129="",N(I129)=0),"",G129-I129)</f>
        <v/>
      </c>
      <c r="K129" s="11">
        <f>IF(H129="","",H129-TODAY())</f>
        <v/>
      </c>
      <c r="L129" s="12">
        <f>IF(OR(A129="",B129=""),"",IF(AND(C129="",D129=""),"Sem registro",IF(OR(AND(J129&lt;&gt;"",N(J129)&lt;0),AND(K129&lt;&gt;"",N(K129)&lt;0)),"Vencida",IF(OR(AND(J129&lt;&gt;"",N(J129)&lt;=SUMIFS('Plano de manutenção'!$D$5:$D$34,'Plano de manutenção'!$A$5:$A$34,B129)),AND(K129&lt;&gt;"",N(K129)&lt;=SUMIFS('Plano de manutenção'!$E$5:$E$34,'Plano de manutenção'!$A$5:$A$34,B129))),"Perto","Em dia"))))</f>
        <v/>
      </c>
    </row>
    <row r="130">
      <c r="A130" s="8" t="n"/>
      <c r="B130" s="8" t="n"/>
      <c r="C130" s="9">
        <f>IF(OR(A130="",B130=""),"",IF(_xlfn.MAXIFS('Histórico'!$A$5:$A$504,'Histórico'!$B$5:$B$504,A130,'Histórico'!$C$5:$C$504,B130)=0,"",_xlfn.MAXIFS('Histórico'!$A$5:$A$504,'Histórico'!$B$5:$B$504,A130,'Histórico'!$C$5:$C$504,B130)))</f>
        <v/>
      </c>
      <c r="D130" s="10">
        <f>IF(OR(A130="",B130=""),"",IF(_xlfn.MAXIFS('Histórico'!$D$5:$D$504,'Histórico'!$B$5:$B$504,A130,'Histórico'!$C$5:$C$504,B130)=0,"",_xlfn.MAXIFS('Histórico'!$D$5:$D$504,'Histórico'!$B$5:$B$504,A130,'Histórico'!$C$5:$C$504,B130)))</f>
        <v/>
      </c>
      <c r="E130" s="10">
        <f>IF(OR(A130="",B130=""),"",IF(SUMIFS('Plano de manutenção'!$B$5:$B$34,'Plano de manutenção'!$A$5:$A$34,B130)=0,"",SUMIFS('Plano de manutenção'!$B$5:$B$34,'Plano de manutenção'!$A$5:$A$34,B130)))</f>
        <v/>
      </c>
      <c r="F130" s="11">
        <f>IF(OR(A130="",B130=""),"",IF(SUMIFS('Plano de manutenção'!$C$5:$C$34,'Plano de manutenção'!$A$5:$A$34,B130)=0,"",SUMIFS('Plano de manutenção'!$C$5:$C$34,'Plano de manutenção'!$A$5:$A$34,B130)))</f>
        <v/>
      </c>
      <c r="G130" s="10">
        <f>IF(OR(D130="",E130=""),"",D130+E130)</f>
        <v/>
      </c>
      <c r="H130" s="9">
        <f>IF(OR(C130="",F130=""),"",C130+F130)</f>
        <v/>
      </c>
      <c r="I130" s="10">
        <f>IF(OR(A130="",B130=""),"",SUMIFS('Caminhões'!$C$5:$C$14,'Caminhões'!$A$5:$A$14,A130))</f>
        <v/>
      </c>
      <c r="J130" s="10">
        <f>IF(OR(G130="",I130="",N(I130)=0),"",G130-I130)</f>
        <v/>
      </c>
      <c r="K130" s="11">
        <f>IF(H130="","",H130-TODAY())</f>
        <v/>
      </c>
      <c r="L130" s="12">
        <f>IF(OR(A130="",B130=""),"",IF(AND(C130="",D130=""),"Sem registro",IF(OR(AND(J130&lt;&gt;"",N(J130)&lt;0),AND(K130&lt;&gt;"",N(K130)&lt;0)),"Vencida",IF(OR(AND(J130&lt;&gt;"",N(J130)&lt;=SUMIFS('Plano de manutenção'!$D$5:$D$34,'Plano de manutenção'!$A$5:$A$34,B130)),AND(K130&lt;&gt;"",N(K130)&lt;=SUMIFS('Plano de manutenção'!$E$5:$E$34,'Plano de manutenção'!$A$5:$A$34,B130))),"Perto","Em dia"))))</f>
        <v/>
      </c>
    </row>
    <row r="131">
      <c r="A131" s="8" t="n"/>
      <c r="B131" s="8" t="n"/>
      <c r="C131" s="9">
        <f>IF(OR(A131="",B131=""),"",IF(_xlfn.MAXIFS('Histórico'!$A$5:$A$504,'Histórico'!$B$5:$B$504,A131,'Histórico'!$C$5:$C$504,B131)=0,"",_xlfn.MAXIFS('Histórico'!$A$5:$A$504,'Histórico'!$B$5:$B$504,A131,'Histórico'!$C$5:$C$504,B131)))</f>
        <v/>
      </c>
      <c r="D131" s="10">
        <f>IF(OR(A131="",B131=""),"",IF(_xlfn.MAXIFS('Histórico'!$D$5:$D$504,'Histórico'!$B$5:$B$504,A131,'Histórico'!$C$5:$C$504,B131)=0,"",_xlfn.MAXIFS('Histórico'!$D$5:$D$504,'Histórico'!$B$5:$B$504,A131,'Histórico'!$C$5:$C$504,B131)))</f>
        <v/>
      </c>
      <c r="E131" s="10">
        <f>IF(OR(A131="",B131=""),"",IF(SUMIFS('Plano de manutenção'!$B$5:$B$34,'Plano de manutenção'!$A$5:$A$34,B131)=0,"",SUMIFS('Plano de manutenção'!$B$5:$B$34,'Plano de manutenção'!$A$5:$A$34,B131)))</f>
        <v/>
      </c>
      <c r="F131" s="11">
        <f>IF(OR(A131="",B131=""),"",IF(SUMIFS('Plano de manutenção'!$C$5:$C$34,'Plano de manutenção'!$A$5:$A$34,B131)=0,"",SUMIFS('Plano de manutenção'!$C$5:$C$34,'Plano de manutenção'!$A$5:$A$34,B131)))</f>
        <v/>
      </c>
      <c r="G131" s="10">
        <f>IF(OR(D131="",E131=""),"",D131+E131)</f>
        <v/>
      </c>
      <c r="H131" s="9">
        <f>IF(OR(C131="",F131=""),"",C131+F131)</f>
        <v/>
      </c>
      <c r="I131" s="10">
        <f>IF(OR(A131="",B131=""),"",SUMIFS('Caminhões'!$C$5:$C$14,'Caminhões'!$A$5:$A$14,A131))</f>
        <v/>
      </c>
      <c r="J131" s="10">
        <f>IF(OR(G131="",I131="",N(I131)=0),"",G131-I131)</f>
        <v/>
      </c>
      <c r="K131" s="11">
        <f>IF(H131="","",H131-TODAY())</f>
        <v/>
      </c>
      <c r="L131" s="12">
        <f>IF(OR(A131="",B131=""),"",IF(AND(C131="",D131=""),"Sem registro",IF(OR(AND(J131&lt;&gt;"",N(J131)&lt;0),AND(K131&lt;&gt;"",N(K131)&lt;0)),"Vencida",IF(OR(AND(J131&lt;&gt;"",N(J131)&lt;=SUMIFS('Plano de manutenção'!$D$5:$D$34,'Plano de manutenção'!$A$5:$A$34,B131)),AND(K131&lt;&gt;"",N(K131)&lt;=SUMIFS('Plano de manutenção'!$E$5:$E$34,'Plano de manutenção'!$A$5:$A$34,B131))),"Perto","Em dia"))))</f>
        <v/>
      </c>
    </row>
    <row r="132">
      <c r="A132" s="8" t="n"/>
      <c r="B132" s="8" t="n"/>
      <c r="C132" s="9">
        <f>IF(OR(A132="",B132=""),"",IF(_xlfn.MAXIFS('Histórico'!$A$5:$A$504,'Histórico'!$B$5:$B$504,A132,'Histórico'!$C$5:$C$504,B132)=0,"",_xlfn.MAXIFS('Histórico'!$A$5:$A$504,'Histórico'!$B$5:$B$504,A132,'Histórico'!$C$5:$C$504,B132)))</f>
        <v/>
      </c>
      <c r="D132" s="10">
        <f>IF(OR(A132="",B132=""),"",IF(_xlfn.MAXIFS('Histórico'!$D$5:$D$504,'Histórico'!$B$5:$B$504,A132,'Histórico'!$C$5:$C$504,B132)=0,"",_xlfn.MAXIFS('Histórico'!$D$5:$D$504,'Histórico'!$B$5:$B$504,A132,'Histórico'!$C$5:$C$504,B132)))</f>
        <v/>
      </c>
      <c r="E132" s="10">
        <f>IF(OR(A132="",B132=""),"",IF(SUMIFS('Plano de manutenção'!$B$5:$B$34,'Plano de manutenção'!$A$5:$A$34,B132)=0,"",SUMIFS('Plano de manutenção'!$B$5:$B$34,'Plano de manutenção'!$A$5:$A$34,B132)))</f>
        <v/>
      </c>
      <c r="F132" s="11">
        <f>IF(OR(A132="",B132=""),"",IF(SUMIFS('Plano de manutenção'!$C$5:$C$34,'Plano de manutenção'!$A$5:$A$34,B132)=0,"",SUMIFS('Plano de manutenção'!$C$5:$C$34,'Plano de manutenção'!$A$5:$A$34,B132)))</f>
        <v/>
      </c>
      <c r="G132" s="10">
        <f>IF(OR(D132="",E132=""),"",D132+E132)</f>
        <v/>
      </c>
      <c r="H132" s="9">
        <f>IF(OR(C132="",F132=""),"",C132+F132)</f>
        <v/>
      </c>
      <c r="I132" s="10">
        <f>IF(OR(A132="",B132=""),"",SUMIFS('Caminhões'!$C$5:$C$14,'Caminhões'!$A$5:$A$14,A132))</f>
        <v/>
      </c>
      <c r="J132" s="10">
        <f>IF(OR(G132="",I132="",N(I132)=0),"",G132-I132)</f>
        <v/>
      </c>
      <c r="K132" s="11">
        <f>IF(H132="","",H132-TODAY())</f>
        <v/>
      </c>
      <c r="L132" s="12">
        <f>IF(OR(A132="",B132=""),"",IF(AND(C132="",D132=""),"Sem registro",IF(OR(AND(J132&lt;&gt;"",N(J132)&lt;0),AND(K132&lt;&gt;"",N(K132)&lt;0)),"Vencida",IF(OR(AND(J132&lt;&gt;"",N(J132)&lt;=SUMIFS('Plano de manutenção'!$D$5:$D$34,'Plano de manutenção'!$A$5:$A$34,B132)),AND(K132&lt;&gt;"",N(K132)&lt;=SUMIFS('Plano de manutenção'!$E$5:$E$34,'Plano de manutenção'!$A$5:$A$34,B132))),"Perto","Em dia"))))</f>
        <v/>
      </c>
    </row>
    <row r="133">
      <c r="A133" s="8" t="n"/>
      <c r="B133" s="8" t="n"/>
      <c r="C133" s="9">
        <f>IF(OR(A133="",B133=""),"",IF(_xlfn.MAXIFS('Histórico'!$A$5:$A$504,'Histórico'!$B$5:$B$504,A133,'Histórico'!$C$5:$C$504,B133)=0,"",_xlfn.MAXIFS('Histórico'!$A$5:$A$504,'Histórico'!$B$5:$B$504,A133,'Histórico'!$C$5:$C$504,B133)))</f>
        <v/>
      </c>
      <c r="D133" s="10">
        <f>IF(OR(A133="",B133=""),"",IF(_xlfn.MAXIFS('Histórico'!$D$5:$D$504,'Histórico'!$B$5:$B$504,A133,'Histórico'!$C$5:$C$504,B133)=0,"",_xlfn.MAXIFS('Histórico'!$D$5:$D$504,'Histórico'!$B$5:$B$504,A133,'Histórico'!$C$5:$C$504,B133)))</f>
        <v/>
      </c>
      <c r="E133" s="10">
        <f>IF(OR(A133="",B133=""),"",IF(SUMIFS('Plano de manutenção'!$B$5:$B$34,'Plano de manutenção'!$A$5:$A$34,B133)=0,"",SUMIFS('Plano de manutenção'!$B$5:$B$34,'Plano de manutenção'!$A$5:$A$34,B133)))</f>
        <v/>
      </c>
      <c r="F133" s="11">
        <f>IF(OR(A133="",B133=""),"",IF(SUMIFS('Plano de manutenção'!$C$5:$C$34,'Plano de manutenção'!$A$5:$A$34,B133)=0,"",SUMIFS('Plano de manutenção'!$C$5:$C$34,'Plano de manutenção'!$A$5:$A$34,B133)))</f>
        <v/>
      </c>
      <c r="G133" s="10">
        <f>IF(OR(D133="",E133=""),"",D133+E133)</f>
        <v/>
      </c>
      <c r="H133" s="9">
        <f>IF(OR(C133="",F133=""),"",C133+F133)</f>
        <v/>
      </c>
      <c r="I133" s="10">
        <f>IF(OR(A133="",B133=""),"",SUMIFS('Caminhões'!$C$5:$C$14,'Caminhões'!$A$5:$A$14,A133))</f>
        <v/>
      </c>
      <c r="J133" s="10">
        <f>IF(OR(G133="",I133="",N(I133)=0),"",G133-I133)</f>
        <v/>
      </c>
      <c r="K133" s="11">
        <f>IF(H133="","",H133-TODAY())</f>
        <v/>
      </c>
      <c r="L133" s="12">
        <f>IF(OR(A133="",B133=""),"",IF(AND(C133="",D133=""),"Sem registro",IF(OR(AND(J133&lt;&gt;"",N(J133)&lt;0),AND(K133&lt;&gt;"",N(K133)&lt;0)),"Vencida",IF(OR(AND(J133&lt;&gt;"",N(J133)&lt;=SUMIFS('Plano de manutenção'!$D$5:$D$34,'Plano de manutenção'!$A$5:$A$34,B133)),AND(K133&lt;&gt;"",N(K133)&lt;=SUMIFS('Plano de manutenção'!$E$5:$E$34,'Plano de manutenção'!$A$5:$A$34,B133))),"Perto","Em dia"))))</f>
        <v/>
      </c>
    </row>
    <row r="134">
      <c r="A134" s="8" t="n"/>
      <c r="B134" s="8" t="n"/>
      <c r="C134" s="9">
        <f>IF(OR(A134="",B134=""),"",IF(_xlfn.MAXIFS('Histórico'!$A$5:$A$504,'Histórico'!$B$5:$B$504,A134,'Histórico'!$C$5:$C$504,B134)=0,"",_xlfn.MAXIFS('Histórico'!$A$5:$A$504,'Histórico'!$B$5:$B$504,A134,'Histórico'!$C$5:$C$504,B134)))</f>
        <v/>
      </c>
      <c r="D134" s="10">
        <f>IF(OR(A134="",B134=""),"",IF(_xlfn.MAXIFS('Histórico'!$D$5:$D$504,'Histórico'!$B$5:$B$504,A134,'Histórico'!$C$5:$C$504,B134)=0,"",_xlfn.MAXIFS('Histórico'!$D$5:$D$504,'Histórico'!$B$5:$B$504,A134,'Histórico'!$C$5:$C$504,B134)))</f>
        <v/>
      </c>
      <c r="E134" s="10">
        <f>IF(OR(A134="",B134=""),"",IF(SUMIFS('Plano de manutenção'!$B$5:$B$34,'Plano de manutenção'!$A$5:$A$34,B134)=0,"",SUMIFS('Plano de manutenção'!$B$5:$B$34,'Plano de manutenção'!$A$5:$A$34,B134)))</f>
        <v/>
      </c>
      <c r="F134" s="11">
        <f>IF(OR(A134="",B134=""),"",IF(SUMIFS('Plano de manutenção'!$C$5:$C$34,'Plano de manutenção'!$A$5:$A$34,B134)=0,"",SUMIFS('Plano de manutenção'!$C$5:$C$34,'Plano de manutenção'!$A$5:$A$34,B134)))</f>
        <v/>
      </c>
      <c r="G134" s="10">
        <f>IF(OR(D134="",E134=""),"",D134+E134)</f>
        <v/>
      </c>
      <c r="H134" s="9">
        <f>IF(OR(C134="",F134=""),"",C134+F134)</f>
        <v/>
      </c>
      <c r="I134" s="10">
        <f>IF(OR(A134="",B134=""),"",SUMIFS('Caminhões'!$C$5:$C$14,'Caminhões'!$A$5:$A$14,A134))</f>
        <v/>
      </c>
      <c r="J134" s="10">
        <f>IF(OR(G134="",I134="",N(I134)=0),"",G134-I134)</f>
        <v/>
      </c>
      <c r="K134" s="11">
        <f>IF(H134="","",H134-TODAY())</f>
        <v/>
      </c>
      <c r="L134" s="12">
        <f>IF(OR(A134="",B134=""),"",IF(AND(C134="",D134=""),"Sem registro",IF(OR(AND(J134&lt;&gt;"",N(J134)&lt;0),AND(K134&lt;&gt;"",N(K134)&lt;0)),"Vencida",IF(OR(AND(J134&lt;&gt;"",N(J134)&lt;=SUMIFS('Plano de manutenção'!$D$5:$D$34,'Plano de manutenção'!$A$5:$A$34,B134)),AND(K134&lt;&gt;"",N(K134)&lt;=SUMIFS('Plano de manutenção'!$E$5:$E$34,'Plano de manutenção'!$A$5:$A$34,B134))),"Perto","Em dia"))))</f>
        <v/>
      </c>
    </row>
    <row r="135">
      <c r="A135" s="8" t="n"/>
      <c r="B135" s="8" t="n"/>
      <c r="C135" s="9">
        <f>IF(OR(A135="",B135=""),"",IF(_xlfn.MAXIFS('Histórico'!$A$5:$A$504,'Histórico'!$B$5:$B$504,A135,'Histórico'!$C$5:$C$504,B135)=0,"",_xlfn.MAXIFS('Histórico'!$A$5:$A$504,'Histórico'!$B$5:$B$504,A135,'Histórico'!$C$5:$C$504,B135)))</f>
        <v/>
      </c>
      <c r="D135" s="10">
        <f>IF(OR(A135="",B135=""),"",IF(_xlfn.MAXIFS('Histórico'!$D$5:$D$504,'Histórico'!$B$5:$B$504,A135,'Histórico'!$C$5:$C$504,B135)=0,"",_xlfn.MAXIFS('Histórico'!$D$5:$D$504,'Histórico'!$B$5:$B$504,A135,'Histórico'!$C$5:$C$504,B135)))</f>
        <v/>
      </c>
      <c r="E135" s="10">
        <f>IF(OR(A135="",B135=""),"",IF(SUMIFS('Plano de manutenção'!$B$5:$B$34,'Plano de manutenção'!$A$5:$A$34,B135)=0,"",SUMIFS('Plano de manutenção'!$B$5:$B$34,'Plano de manutenção'!$A$5:$A$34,B135)))</f>
        <v/>
      </c>
      <c r="F135" s="11">
        <f>IF(OR(A135="",B135=""),"",IF(SUMIFS('Plano de manutenção'!$C$5:$C$34,'Plano de manutenção'!$A$5:$A$34,B135)=0,"",SUMIFS('Plano de manutenção'!$C$5:$C$34,'Plano de manutenção'!$A$5:$A$34,B135)))</f>
        <v/>
      </c>
      <c r="G135" s="10">
        <f>IF(OR(D135="",E135=""),"",D135+E135)</f>
        <v/>
      </c>
      <c r="H135" s="9">
        <f>IF(OR(C135="",F135=""),"",C135+F135)</f>
        <v/>
      </c>
      <c r="I135" s="10">
        <f>IF(OR(A135="",B135=""),"",SUMIFS('Caminhões'!$C$5:$C$14,'Caminhões'!$A$5:$A$14,A135))</f>
        <v/>
      </c>
      <c r="J135" s="10">
        <f>IF(OR(G135="",I135="",N(I135)=0),"",G135-I135)</f>
        <v/>
      </c>
      <c r="K135" s="11">
        <f>IF(H135="","",H135-TODAY())</f>
        <v/>
      </c>
      <c r="L135" s="12">
        <f>IF(OR(A135="",B135=""),"",IF(AND(C135="",D135=""),"Sem registro",IF(OR(AND(J135&lt;&gt;"",N(J135)&lt;0),AND(K135&lt;&gt;"",N(K135)&lt;0)),"Vencida",IF(OR(AND(J135&lt;&gt;"",N(J135)&lt;=SUMIFS('Plano de manutenção'!$D$5:$D$34,'Plano de manutenção'!$A$5:$A$34,B135)),AND(K135&lt;&gt;"",N(K135)&lt;=SUMIFS('Plano de manutenção'!$E$5:$E$34,'Plano de manutenção'!$A$5:$A$34,B135))),"Perto","Em dia"))))</f>
        <v/>
      </c>
    </row>
    <row r="136">
      <c r="A136" s="8" t="n"/>
      <c r="B136" s="8" t="n"/>
      <c r="C136" s="9">
        <f>IF(OR(A136="",B136=""),"",IF(_xlfn.MAXIFS('Histórico'!$A$5:$A$504,'Histórico'!$B$5:$B$504,A136,'Histórico'!$C$5:$C$504,B136)=0,"",_xlfn.MAXIFS('Histórico'!$A$5:$A$504,'Histórico'!$B$5:$B$504,A136,'Histórico'!$C$5:$C$504,B136)))</f>
        <v/>
      </c>
      <c r="D136" s="10">
        <f>IF(OR(A136="",B136=""),"",IF(_xlfn.MAXIFS('Histórico'!$D$5:$D$504,'Histórico'!$B$5:$B$504,A136,'Histórico'!$C$5:$C$504,B136)=0,"",_xlfn.MAXIFS('Histórico'!$D$5:$D$504,'Histórico'!$B$5:$B$504,A136,'Histórico'!$C$5:$C$504,B136)))</f>
        <v/>
      </c>
      <c r="E136" s="10">
        <f>IF(OR(A136="",B136=""),"",IF(SUMIFS('Plano de manutenção'!$B$5:$B$34,'Plano de manutenção'!$A$5:$A$34,B136)=0,"",SUMIFS('Plano de manutenção'!$B$5:$B$34,'Plano de manutenção'!$A$5:$A$34,B136)))</f>
        <v/>
      </c>
      <c r="F136" s="11">
        <f>IF(OR(A136="",B136=""),"",IF(SUMIFS('Plano de manutenção'!$C$5:$C$34,'Plano de manutenção'!$A$5:$A$34,B136)=0,"",SUMIFS('Plano de manutenção'!$C$5:$C$34,'Plano de manutenção'!$A$5:$A$34,B136)))</f>
        <v/>
      </c>
      <c r="G136" s="10">
        <f>IF(OR(D136="",E136=""),"",D136+E136)</f>
        <v/>
      </c>
      <c r="H136" s="9">
        <f>IF(OR(C136="",F136=""),"",C136+F136)</f>
        <v/>
      </c>
      <c r="I136" s="10">
        <f>IF(OR(A136="",B136=""),"",SUMIFS('Caminhões'!$C$5:$C$14,'Caminhões'!$A$5:$A$14,A136))</f>
        <v/>
      </c>
      <c r="J136" s="10">
        <f>IF(OR(G136="",I136="",N(I136)=0),"",G136-I136)</f>
        <v/>
      </c>
      <c r="K136" s="11">
        <f>IF(H136="","",H136-TODAY())</f>
        <v/>
      </c>
      <c r="L136" s="12">
        <f>IF(OR(A136="",B136=""),"",IF(AND(C136="",D136=""),"Sem registro",IF(OR(AND(J136&lt;&gt;"",N(J136)&lt;0),AND(K136&lt;&gt;"",N(K136)&lt;0)),"Vencida",IF(OR(AND(J136&lt;&gt;"",N(J136)&lt;=SUMIFS('Plano de manutenção'!$D$5:$D$34,'Plano de manutenção'!$A$5:$A$34,B136)),AND(K136&lt;&gt;"",N(K136)&lt;=SUMIFS('Plano de manutenção'!$E$5:$E$34,'Plano de manutenção'!$A$5:$A$34,B136))),"Perto","Em dia"))))</f>
        <v/>
      </c>
    </row>
    <row r="137">
      <c r="A137" s="8" t="n"/>
      <c r="B137" s="8" t="n"/>
      <c r="C137" s="9">
        <f>IF(OR(A137="",B137=""),"",IF(_xlfn.MAXIFS('Histórico'!$A$5:$A$504,'Histórico'!$B$5:$B$504,A137,'Histórico'!$C$5:$C$504,B137)=0,"",_xlfn.MAXIFS('Histórico'!$A$5:$A$504,'Histórico'!$B$5:$B$504,A137,'Histórico'!$C$5:$C$504,B137)))</f>
        <v/>
      </c>
      <c r="D137" s="10">
        <f>IF(OR(A137="",B137=""),"",IF(_xlfn.MAXIFS('Histórico'!$D$5:$D$504,'Histórico'!$B$5:$B$504,A137,'Histórico'!$C$5:$C$504,B137)=0,"",_xlfn.MAXIFS('Histórico'!$D$5:$D$504,'Histórico'!$B$5:$B$504,A137,'Histórico'!$C$5:$C$504,B137)))</f>
        <v/>
      </c>
      <c r="E137" s="10">
        <f>IF(OR(A137="",B137=""),"",IF(SUMIFS('Plano de manutenção'!$B$5:$B$34,'Plano de manutenção'!$A$5:$A$34,B137)=0,"",SUMIFS('Plano de manutenção'!$B$5:$B$34,'Plano de manutenção'!$A$5:$A$34,B137)))</f>
        <v/>
      </c>
      <c r="F137" s="11">
        <f>IF(OR(A137="",B137=""),"",IF(SUMIFS('Plano de manutenção'!$C$5:$C$34,'Plano de manutenção'!$A$5:$A$34,B137)=0,"",SUMIFS('Plano de manutenção'!$C$5:$C$34,'Plano de manutenção'!$A$5:$A$34,B137)))</f>
        <v/>
      </c>
      <c r="G137" s="10">
        <f>IF(OR(D137="",E137=""),"",D137+E137)</f>
        <v/>
      </c>
      <c r="H137" s="9">
        <f>IF(OR(C137="",F137=""),"",C137+F137)</f>
        <v/>
      </c>
      <c r="I137" s="10">
        <f>IF(OR(A137="",B137=""),"",SUMIFS('Caminhões'!$C$5:$C$14,'Caminhões'!$A$5:$A$14,A137))</f>
        <v/>
      </c>
      <c r="J137" s="10">
        <f>IF(OR(G137="",I137="",N(I137)=0),"",G137-I137)</f>
        <v/>
      </c>
      <c r="K137" s="11">
        <f>IF(H137="","",H137-TODAY())</f>
        <v/>
      </c>
      <c r="L137" s="12">
        <f>IF(OR(A137="",B137=""),"",IF(AND(C137="",D137=""),"Sem registro",IF(OR(AND(J137&lt;&gt;"",N(J137)&lt;0),AND(K137&lt;&gt;"",N(K137)&lt;0)),"Vencida",IF(OR(AND(J137&lt;&gt;"",N(J137)&lt;=SUMIFS('Plano de manutenção'!$D$5:$D$34,'Plano de manutenção'!$A$5:$A$34,B137)),AND(K137&lt;&gt;"",N(K137)&lt;=SUMIFS('Plano de manutenção'!$E$5:$E$34,'Plano de manutenção'!$A$5:$A$34,B137))),"Perto","Em dia"))))</f>
        <v/>
      </c>
    </row>
    <row r="138">
      <c r="A138" s="8" t="n"/>
      <c r="B138" s="8" t="n"/>
      <c r="C138" s="9">
        <f>IF(OR(A138="",B138=""),"",IF(_xlfn.MAXIFS('Histórico'!$A$5:$A$504,'Histórico'!$B$5:$B$504,A138,'Histórico'!$C$5:$C$504,B138)=0,"",_xlfn.MAXIFS('Histórico'!$A$5:$A$504,'Histórico'!$B$5:$B$504,A138,'Histórico'!$C$5:$C$504,B138)))</f>
        <v/>
      </c>
      <c r="D138" s="10">
        <f>IF(OR(A138="",B138=""),"",IF(_xlfn.MAXIFS('Histórico'!$D$5:$D$504,'Histórico'!$B$5:$B$504,A138,'Histórico'!$C$5:$C$504,B138)=0,"",_xlfn.MAXIFS('Histórico'!$D$5:$D$504,'Histórico'!$B$5:$B$504,A138,'Histórico'!$C$5:$C$504,B138)))</f>
        <v/>
      </c>
      <c r="E138" s="10">
        <f>IF(OR(A138="",B138=""),"",IF(SUMIFS('Plano de manutenção'!$B$5:$B$34,'Plano de manutenção'!$A$5:$A$34,B138)=0,"",SUMIFS('Plano de manutenção'!$B$5:$B$34,'Plano de manutenção'!$A$5:$A$34,B138)))</f>
        <v/>
      </c>
      <c r="F138" s="11">
        <f>IF(OR(A138="",B138=""),"",IF(SUMIFS('Plano de manutenção'!$C$5:$C$34,'Plano de manutenção'!$A$5:$A$34,B138)=0,"",SUMIFS('Plano de manutenção'!$C$5:$C$34,'Plano de manutenção'!$A$5:$A$34,B138)))</f>
        <v/>
      </c>
      <c r="G138" s="10">
        <f>IF(OR(D138="",E138=""),"",D138+E138)</f>
        <v/>
      </c>
      <c r="H138" s="9">
        <f>IF(OR(C138="",F138=""),"",C138+F138)</f>
        <v/>
      </c>
      <c r="I138" s="10">
        <f>IF(OR(A138="",B138=""),"",SUMIFS('Caminhões'!$C$5:$C$14,'Caminhões'!$A$5:$A$14,A138))</f>
        <v/>
      </c>
      <c r="J138" s="10">
        <f>IF(OR(G138="",I138="",N(I138)=0),"",G138-I138)</f>
        <v/>
      </c>
      <c r="K138" s="11">
        <f>IF(H138="","",H138-TODAY())</f>
        <v/>
      </c>
      <c r="L138" s="12">
        <f>IF(OR(A138="",B138=""),"",IF(AND(C138="",D138=""),"Sem registro",IF(OR(AND(J138&lt;&gt;"",N(J138)&lt;0),AND(K138&lt;&gt;"",N(K138)&lt;0)),"Vencida",IF(OR(AND(J138&lt;&gt;"",N(J138)&lt;=SUMIFS('Plano de manutenção'!$D$5:$D$34,'Plano de manutenção'!$A$5:$A$34,B138)),AND(K138&lt;&gt;"",N(K138)&lt;=SUMIFS('Plano de manutenção'!$E$5:$E$34,'Plano de manutenção'!$A$5:$A$34,B138))),"Perto","Em dia"))))</f>
        <v/>
      </c>
    </row>
    <row r="139">
      <c r="A139" s="8" t="n"/>
      <c r="B139" s="8" t="n"/>
      <c r="C139" s="9">
        <f>IF(OR(A139="",B139=""),"",IF(_xlfn.MAXIFS('Histórico'!$A$5:$A$504,'Histórico'!$B$5:$B$504,A139,'Histórico'!$C$5:$C$504,B139)=0,"",_xlfn.MAXIFS('Histórico'!$A$5:$A$504,'Histórico'!$B$5:$B$504,A139,'Histórico'!$C$5:$C$504,B139)))</f>
        <v/>
      </c>
      <c r="D139" s="10">
        <f>IF(OR(A139="",B139=""),"",IF(_xlfn.MAXIFS('Histórico'!$D$5:$D$504,'Histórico'!$B$5:$B$504,A139,'Histórico'!$C$5:$C$504,B139)=0,"",_xlfn.MAXIFS('Histórico'!$D$5:$D$504,'Histórico'!$B$5:$B$504,A139,'Histórico'!$C$5:$C$504,B139)))</f>
        <v/>
      </c>
      <c r="E139" s="10">
        <f>IF(OR(A139="",B139=""),"",IF(SUMIFS('Plano de manutenção'!$B$5:$B$34,'Plano de manutenção'!$A$5:$A$34,B139)=0,"",SUMIFS('Plano de manutenção'!$B$5:$B$34,'Plano de manutenção'!$A$5:$A$34,B139)))</f>
        <v/>
      </c>
      <c r="F139" s="11">
        <f>IF(OR(A139="",B139=""),"",IF(SUMIFS('Plano de manutenção'!$C$5:$C$34,'Plano de manutenção'!$A$5:$A$34,B139)=0,"",SUMIFS('Plano de manutenção'!$C$5:$C$34,'Plano de manutenção'!$A$5:$A$34,B139)))</f>
        <v/>
      </c>
      <c r="G139" s="10">
        <f>IF(OR(D139="",E139=""),"",D139+E139)</f>
        <v/>
      </c>
      <c r="H139" s="9">
        <f>IF(OR(C139="",F139=""),"",C139+F139)</f>
        <v/>
      </c>
      <c r="I139" s="10">
        <f>IF(OR(A139="",B139=""),"",SUMIFS('Caminhões'!$C$5:$C$14,'Caminhões'!$A$5:$A$14,A139))</f>
        <v/>
      </c>
      <c r="J139" s="10">
        <f>IF(OR(G139="",I139="",N(I139)=0),"",G139-I139)</f>
        <v/>
      </c>
      <c r="K139" s="11">
        <f>IF(H139="","",H139-TODAY())</f>
        <v/>
      </c>
      <c r="L139" s="12">
        <f>IF(OR(A139="",B139=""),"",IF(AND(C139="",D139=""),"Sem registro",IF(OR(AND(J139&lt;&gt;"",N(J139)&lt;0),AND(K139&lt;&gt;"",N(K139)&lt;0)),"Vencida",IF(OR(AND(J139&lt;&gt;"",N(J139)&lt;=SUMIFS('Plano de manutenção'!$D$5:$D$34,'Plano de manutenção'!$A$5:$A$34,B139)),AND(K139&lt;&gt;"",N(K139)&lt;=SUMIFS('Plano de manutenção'!$E$5:$E$34,'Plano de manutenção'!$A$5:$A$34,B139))),"Perto","Em dia"))))</f>
        <v/>
      </c>
    </row>
    <row r="140">
      <c r="A140" s="8" t="n"/>
      <c r="B140" s="8" t="n"/>
      <c r="C140" s="9">
        <f>IF(OR(A140="",B140=""),"",IF(_xlfn.MAXIFS('Histórico'!$A$5:$A$504,'Histórico'!$B$5:$B$504,A140,'Histórico'!$C$5:$C$504,B140)=0,"",_xlfn.MAXIFS('Histórico'!$A$5:$A$504,'Histórico'!$B$5:$B$504,A140,'Histórico'!$C$5:$C$504,B140)))</f>
        <v/>
      </c>
      <c r="D140" s="10">
        <f>IF(OR(A140="",B140=""),"",IF(_xlfn.MAXIFS('Histórico'!$D$5:$D$504,'Histórico'!$B$5:$B$504,A140,'Histórico'!$C$5:$C$504,B140)=0,"",_xlfn.MAXIFS('Histórico'!$D$5:$D$504,'Histórico'!$B$5:$B$504,A140,'Histórico'!$C$5:$C$504,B140)))</f>
        <v/>
      </c>
      <c r="E140" s="10">
        <f>IF(OR(A140="",B140=""),"",IF(SUMIFS('Plano de manutenção'!$B$5:$B$34,'Plano de manutenção'!$A$5:$A$34,B140)=0,"",SUMIFS('Plano de manutenção'!$B$5:$B$34,'Plano de manutenção'!$A$5:$A$34,B140)))</f>
        <v/>
      </c>
      <c r="F140" s="11">
        <f>IF(OR(A140="",B140=""),"",IF(SUMIFS('Plano de manutenção'!$C$5:$C$34,'Plano de manutenção'!$A$5:$A$34,B140)=0,"",SUMIFS('Plano de manutenção'!$C$5:$C$34,'Plano de manutenção'!$A$5:$A$34,B140)))</f>
        <v/>
      </c>
      <c r="G140" s="10">
        <f>IF(OR(D140="",E140=""),"",D140+E140)</f>
        <v/>
      </c>
      <c r="H140" s="9">
        <f>IF(OR(C140="",F140=""),"",C140+F140)</f>
        <v/>
      </c>
      <c r="I140" s="10">
        <f>IF(OR(A140="",B140=""),"",SUMIFS('Caminhões'!$C$5:$C$14,'Caminhões'!$A$5:$A$14,A140))</f>
        <v/>
      </c>
      <c r="J140" s="10">
        <f>IF(OR(G140="",I140="",N(I140)=0),"",G140-I140)</f>
        <v/>
      </c>
      <c r="K140" s="11">
        <f>IF(H140="","",H140-TODAY())</f>
        <v/>
      </c>
      <c r="L140" s="12">
        <f>IF(OR(A140="",B140=""),"",IF(AND(C140="",D140=""),"Sem registro",IF(OR(AND(J140&lt;&gt;"",N(J140)&lt;0),AND(K140&lt;&gt;"",N(K140)&lt;0)),"Vencida",IF(OR(AND(J140&lt;&gt;"",N(J140)&lt;=SUMIFS('Plano de manutenção'!$D$5:$D$34,'Plano de manutenção'!$A$5:$A$34,B140)),AND(K140&lt;&gt;"",N(K140)&lt;=SUMIFS('Plano de manutenção'!$E$5:$E$34,'Plano de manutenção'!$A$5:$A$34,B140))),"Perto","Em dia"))))</f>
        <v/>
      </c>
    </row>
    <row r="141">
      <c r="A141" s="8" t="n"/>
      <c r="B141" s="8" t="n"/>
      <c r="C141" s="9">
        <f>IF(OR(A141="",B141=""),"",IF(_xlfn.MAXIFS('Histórico'!$A$5:$A$504,'Histórico'!$B$5:$B$504,A141,'Histórico'!$C$5:$C$504,B141)=0,"",_xlfn.MAXIFS('Histórico'!$A$5:$A$504,'Histórico'!$B$5:$B$504,A141,'Histórico'!$C$5:$C$504,B141)))</f>
        <v/>
      </c>
      <c r="D141" s="10">
        <f>IF(OR(A141="",B141=""),"",IF(_xlfn.MAXIFS('Histórico'!$D$5:$D$504,'Histórico'!$B$5:$B$504,A141,'Histórico'!$C$5:$C$504,B141)=0,"",_xlfn.MAXIFS('Histórico'!$D$5:$D$504,'Histórico'!$B$5:$B$504,A141,'Histórico'!$C$5:$C$504,B141)))</f>
        <v/>
      </c>
      <c r="E141" s="10">
        <f>IF(OR(A141="",B141=""),"",IF(SUMIFS('Plano de manutenção'!$B$5:$B$34,'Plano de manutenção'!$A$5:$A$34,B141)=0,"",SUMIFS('Plano de manutenção'!$B$5:$B$34,'Plano de manutenção'!$A$5:$A$34,B141)))</f>
        <v/>
      </c>
      <c r="F141" s="11">
        <f>IF(OR(A141="",B141=""),"",IF(SUMIFS('Plano de manutenção'!$C$5:$C$34,'Plano de manutenção'!$A$5:$A$34,B141)=0,"",SUMIFS('Plano de manutenção'!$C$5:$C$34,'Plano de manutenção'!$A$5:$A$34,B141)))</f>
        <v/>
      </c>
      <c r="G141" s="10">
        <f>IF(OR(D141="",E141=""),"",D141+E141)</f>
        <v/>
      </c>
      <c r="H141" s="9">
        <f>IF(OR(C141="",F141=""),"",C141+F141)</f>
        <v/>
      </c>
      <c r="I141" s="10">
        <f>IF(OR(A141="",B141=""),"",SUMIFS('Caminhões'!$C$5:$C$14,'Caminhões'!$A$5:$A$14,A141))</f>
        <v/>
      </c>
      <c r="J141" s="10">
        <f>IF(OR(G141="",I141="",N(I141)=0),"",G141-I141)</f>
        <v/>
      </c>
      <c r="K141" s="11">
        <f>IF(H141="","",H141-TODAY())</f>
        <v/>
      </c>
      <c r="L141" s="12">
        <f>IF(OR(A141="",B141=""),"",IF(AND(C141="",D141=""),"Sem registro",IF(OR(AND(J141&lt;&gt;"",N(J141)&lt;0),AND(K141&lt;&gt;"",N(K141)&lt;0)),"Vencida",IF(OR(AND(J141&lt;&gt;"",N(J141)&lt;=SUMIFS('Plano de manutenção'!$D$5:$D$34,'Plano de manutenção'!$A$5:$A$34,B141)),AND(K141&lt;&gt;"",N(K141)&lt;=SUMIFS('Plano de manutenção'!$E$5:$E$34,'Plano de manutenção'!$A$5:$A$34,B141))),"Perto","Em dia"))))</f>
        <v/>
      </c>
    </row>
    <row r="142">
      <c r="A142" s="8" t="n"/>
      <c r="B142" s="8" t="n"/>
      <c r="C142" s="9">
        <f>IF(OR(A142="",B142=""),"",IF(_xlfn.MAXIFS('Histórico'!$A$5:$A$504,'Histórico'!$B$5:$B$504,A142,'Histórico'!$C$5:$C$504,B142)=0,"",_xlfn.MAXIFS('Histórico'!$A$5:$A$504,'Histórico'!$B$5:$B$504,A142,'Histórico'!$C$5:$C$504,B142)))</f>
        <v/>
      </c>
      <c r="D142" s="10">
        <f>IF(OR(A142="",B142=""),"",IF(_xlfn.MAXIFS('Histórico'!$D$5:$D$504,'Histórico'!$B$5:$B$504,A142,'Histórico'!$C$5:$C$504,B142)=0,"",_xlfn.MAXIFS('Histórico'!$D$5:$D$504,'Histórico'!$B$5:$B$504,A142,'Histórico'!$C$5:$C$504,B142)))</f>
        <v/>
      </c>
      <c r="E142" s="10">
        <f>IF(OR(A142="",B142=""),"",IF(SUMIFS('Plano de manutenção'!$B$5:$B$34,'Plano de manutenção'!$A$5:$A$34,B142)=0,"",SUMIFS('Plano de manutenção'!$B$5:$B$34,'Plano de manutenção'!$A$5:$A$34,B142)))</f>
        <v/>
      </c>
      <c r="F142" s="11">
        <f>IF(OR(A142="",B142=""),"",IF(SUMIFS('Plano de manutenção'!$C$5:$C$34,'Plano de manutenção'!$A$5:$A$34,B142)=0,"",SUMIFS('Plano de manutenção'!$C$5:$C$34,'Plano de manutenção'!$A$5:$A$34,B142)))</f>
        <v/>
      </c>
      <c r="G142" s="10">
        <f>IF(OR(D142="",E142=""),"",D142+E142)</f>
        <v/>
      </c>
      <c r="H142" s="9">
        <f>IF(OR(C142="",F142=""),"",C142+F142)</f>
        <v/>
      </c>
      <c r="I142" s="10">
        <f>IF(OR(A142="",B142=""),"",SUMIFS('Caminhões'!$C$5:$C$14,'Caminhões'!$A$5:$A$14,A142))</f>
        <v/>
      </c>
      <c r="J142" s="10">
        <f>IF(OR(G142="",I142="",N(I142)=0),"",G142-I142)</f>
        <v/>
      </c>
      <c r="K142" s="11">
        <f>IF(H142="","",H142-TODAY())</f>
        <v/>
      </c>
      <c r="L142" s="12">
        <f>IF(OR(A142="",B142=""),"",IF(AND(C142="",D142=""),"Sem registro",IF(OR(AND(J142&lt;&gt;"",N(J142)&lt;0),AND(K142&lt;&gt;"",N(K142)&lt;0)),"Vencida",IF(OR(AND(J142&lt;&gt;"",N(J142)&lt;=SUMIFS('Plano de manutenção'!$D$5:$D$34,'Plano de manutenção'!$A$5:$A$34,B142)),AND(K142&lt;&gt;"",N(K142)&lt;=SUMIFS('Plano de manutenção'!$E$5:$E$34,'Plano de manutenção'!$A$5:$A$34,B142))),"Perto","Em dia"))))</f>
        <v/>
      </c>
    </row>
    <row r="143">
      <c r="A143" s="8" t="n"/>
      <c r="B143" s="8" t="n"/>
      <c r="C143" s="9">
        <f>IF(OR(A143="",B143=""),"",IF(_xlfn.MAXIFS('Histórico'!$A$5:$A$504,'Histórico'!$B$5:$B$504,A143,'Histórico'!$C$5:$C$504,B143)=0,"",_xlfn.MAXIFS('Histórico'!$A$5:$A$504,'Histórico'!$B$5:$B$504,A143,'Histórico'!$C$5:$C$504,B143)))</f>
        <v/>
      </c>
      <c r="D143" s="10">
        <f>IF(OR(A143="",B143=""),"",IF(_xlfn.MAXIFS('Histórico'!$D$5:$D$504,'Histórico'!$B$5:$B$504,A143,'Histórico'!$C$5:$C$504,B143)=0,"",_xlfn.MAXIFS('Histórico'!$D$5:$D$504,'Histórico'!$B$5:$B$504,A143,'Histórico'!$C$5:$C$504,B143)))</f>
        <v/>
      </c>
      <c r="E143" s="10">
        <f>IF(OR(A143="",B143=""),"",IF(SUMIFS('Plano de manutenção'!$B$5:$B$34,'Plano de manutenção'!$A$5:$A$34,B143)=0,"",SUMIFS('Plano de manutenção'!$B$5:$B$34,'Plano de manutenção'!$A$5:$A$34,B143)))</f>
        <v/>
      </c>
      <c r="F143" s="11">
        <f>IF(OR(A143="",B143=""),"",IF(SUMIFS('Plano de manutenção'!$C$5:$C$34,'Plano de manutenção'!$A$5:$A$34,B143)=0,"",SUMIFS('Plano de manutenção'!$C$5:$C$34,'Plano de manutenção'!$A$5:$A$34,B143)))</f>
        <v/>
      </c>
      <c r="G143" s="10">
        <f>IF(OR(D143="",E143=""),"",D143+E143)</f>
        <v/>
      </c>
      <c r="H143" s="9">
        <f>IF(OR(C143="",F143=""),"",C143+F143)</f>
        <v/>
      </c>
      <c r="I143" s="10">
        <f>IF(OR(A143="",B143=""),"",SUMIFS('Caminhões'!$C$5:$C$14,'Caminhões'!$A$5:$A$14,A143))</f>
        <v/>
      </c>
      <c r="J143" s="10">
        <f>IF(OR(G143="",I143="",N(I143)=0),"",G143-I143)</f>
        <v/>
      </c>
      <c r="K143" s="11">
        <f>IF(H143="","",H143-TODAY())</f>
        <v/>
      </c>
      <c r="L143" s="12">
        <f>IF(OR(A143="",B143=""),"",IF(AND(C143="",D143=""),"Sem registro",IF(OR(AND(J143&lt;&gt;"",N(J143)&lt;0),AND(K143&lt;&gt;"",N(K143)&lt;0)),"Vencida",IF(OR(AND(J143&lt;&gt;"",N(J143)&lt;=SUMIFS('Plano de manutenção'!$D$5:$D$34,'Plano de manutenção'!$A$5:$A$34,B143)),AND(K143&lt;&gt;"",N(K143)&lt;=SUMIFS('Plano de manutenção'!$E$5:$E$34,'Plano de manutenção'!$A$5:$A$34,B143))),"Perto","Em dia"))))</f>
        <v/>
      </c>
    </row>
    <row r="144">
      <c r="A144" s="8" t="n"/>
      <c r="B144" s="8" t="n"/>
      <c r="C144" s="9">
        <f>IF(OR(A144="",B144=""),"",IF(_xlfn.MAXIFS('Histórico'!$A$5:$A$504,'Histórico'!$B$5:$B$504,A144,'Histórico'!$C$5:$C$504,B144)=0,"",_xlfn.MAXIFS('Histórico'!$A$5:$A$504,'Histórico'!$B$5:$B$504,A144,'Histórico'!$C$5:$C$504,B144)))</f>
        <v/>
      </c>
      <c r="D144" s="10">
        <f>IF(OR(A144="",B144=""),"",IF(_xlfn.MAXIFS('Histórico'!$D$5:$D$504,'Histórico'!$B$5:$B$504,A144,'Histórico'!$C$5:$C$504,B144)=0,"",_xlfn.MAXIFS('Histórico'!$D$5:$D$504,'Histórico'!$B$5:$B$504,A144,'Histórico'!$C$5:$C$504,B144)))</f>
        <v/>
      </c>
      <c r="E144" s="10">
        <f>IF(OR(A144="",B144=""),"",IF(SUMIFS('Plano de manutenção'!$B$5:$B$34,'Plano de manutenção'!$A$5:$A$34,B144)=0,"",SUMIFS('Plano de manutenção'!$B$5:$B$34,'Plano de manutenção'!$A$5:$A$34,B144)))</f>
        <v/>
      </c>
      <c r="F144" s="11">
        <f>IF(OR(A144="",B144=""),"",IF(SUMIFS('Plano de manutenção'!$C$5:$C$34,'Plano de manutenção'!$A$5:$A$34,B144)=0,"",SUMIFS('Plano de manutenção'!$C$5:$C$34,'Plano de manutenção'!$A$5:$A$34,B144)))</f>
        <v/>
      </c>
      <c r="G144" s="10">
        <f>IF(OR(D144="",E144=""),"",D144+E144)</f>
        <v/>
      </c>
      <c r="H144" s="9">
        <f>IF(OR(C144="",F144=""),"",C144+F144)</f>
        <v/>
      </c>
      <c r="I144" s="10">
        <f>IF(OR(A144="",B144=""),"",SUMIFS('Caminhões'!$C$5:$C$14,'Caminhões'!$A$5:$A$14,A144))</f>
        <v/>
      </c>
      <c r="J144" s="10">
        <f>IF(OR(G144="",I144="",N(I144)=0),"",G144-I144)</f>
        <v/>
      </c>
      <c r="K144" s="11">
        <f>IF(H144="","",H144-TODAY())</f>
        <v/>
      </c>
      <c r="L144" s="12">
        <f>IF(OR(A144="",B144=""),"",IF(AND(C144="",D144=""),"Sem registro",IF(OR(AND(J144&lt;&gt;"",N(J144)&lt;0),AND(K144&lt;&gt;"",N(K144)&lt;0)),"Vencida",IF(OR(AND(J144&lt;&gt;"",N(J144)&lt;=SUMIFS('Plano de manutenção'!$D$5:$D$34,'Plano de manutenção'!$A$5:$A$34,B144)),AND(K144&lt;&gt;"",N(K144)&lt;=SUMIFS('Plano de manutenção'!$E$5:$E$34,'Plano de manutenção'!$A$5:$A$34,B144))),"Perto","Em dia"))))</f>
        <v/>
      </c>
    </row>
    <row r="145">
      <c r="A145" s="8" t="n"/>
      <c r="B145" s="8" t="n"/>
      <c r="C145" s="9">
        <f>IF(OR(A145="",B145=""),"",IF(_xlfn.MAXIFS('Histórico'!$A$5:$A$504,'Histórico'!$B$5:$B$504,A145,'Histórico'!$C$5:$C$504,B145)=0,"",_xlfn.MAXIFS('Histórico'!$A$5:$A$504,'Histórico'!$B$5:$B$504,A145,'Histórico'!$C$5:$C$504,B145)))</f>
        <v/>
      </c>
      <c r="D145" s="10">
        <f>IF(OR(A145="",B145=""),"",IF(_xlfn.MAXIFS('Histórico'!$D$5:$D$504,'Histórico'!$B$5:$B$504,A145,'Histórico'!$C$5:$C$504,B145)=0,"",_xlfn.MAXIFS('Histórico'!$D$5:$D$504,'Histórico'!$B$5:$B$504,A145,'Histórico'!$C$5:$C$504,B145)))</f>
        <v/>
      </c>
      <c r="E145" s="10">
        <f>IF(OR(A145="",B145=""),"",IF(SUMIFS('Plano de manutenção'!$B$5:$B$34,'Plano de manutenção'!$A$5:$A$34,B145)=0,"",SUMIFS('Plano de manutenção'!$B$5:$B$34,'Plano de manutenção'!$A$5:$A$34,B145)))</f>
        <v/>
      </c>
      <c r="F145" s="11">
        <f>IF(OR(A145="",B145=""),"",IF(SUMIFS('Plano de manutenção'!$C$5:$C$34,'Plano de manutenção'!$A$5:$A$34,B145)=0,"",SUMIFS('Plano de manutenção'!$C$5:$C$34,'Plano de manutenção'!$A$5:$A$34,B145)))</f>
        <v/>
      </c>
      <c r="G145" s="10">
        <f>IF(OR(D145="",E145=""),"",D145+E145)</f>
        <v/>
      </c>
      <c r="H145" s="9">
        <f>IF(OR(C145="",F145=""),"",C145+F145)</f>
        <v/>
      </c>
      <c r="I145" s="10">
        <f>IF(OR(A145="",B145=""),"",SUMIFS('Caminhões'!$C$5:$C$14,'Caminhões'!$A$5:$A$14,A145))</f>
        <v/>
      </c>
      <c r="J145" s="10">
        <f>IF(OR(G145="",I145="",N(I145)=0),"",G145-I145)</f>
        <v/>
      </c>
      <c r="K145" s="11">
        <f>IF(H145="","",H145-TODAY())</f>
        <v/>
      </c>
      <c r="L145" s="12">
        <f>IF(OR(A145="",B145=""),"",IF(AND(C145="",D145=""),"Sem registro",IF(OR(AND(J145&lt;&gt;"",N(J145)&lt;0),AND(K145&lt;&gt;"",N(K145)&lt;0)),"Vencida",IF(OR(AND(J145&lt;&gt;"",N(J145)&lt;=SUMIFS('Plano de manutenção'!$D$5:$D$34,'Plano de manutenção'!$A$5:$A$34,B145)),AND(K145&lt;&gt;"",N(K145)&lt;=SUMIFS('Plano de manutenção'!$E$5:$E$34,'Plano de manutenção'!$A$5:$A$34,B145))),"Perto","Em dia"))))</f>
        <v/>
      </c>
    </row>
    <row r="146">
      <c r="A146" s="8" t="n"/>
      <c r="B146" s="8" t="n"/>
      <c r="C146" s="9">
        <f>IF(OR(A146="",B146=""),"",IF(_xlfn.MAXIFS('Histórico'!$A$5:$A$504,'Histórico'!$B$5:$B$504,A146,'Histórico'!$C$5:$C$504,B146)=0,"",_xlfn.MAXIFS('Histórico'!$A$5:$A$504,'Histórico'!$B$5:$B$504,A146,'Histórico'!$C$5:$C$504,B146)))</f>
        <v/>
      </c>
      <c r="D146" s="10">
        <f>IF(OR(A146="",B146=""),"",IF(_xlfn.MAXIFS('Histórico'!$D$5:$D$504,'Histórico'!$B$5:$B$504,A146,'Histórico'!$C$5:$C$504,B146)=0,"",_xlfn.MAXIFS('Histórico'!$D$5:$D$504,'Histórico'!$B$5:$B$504,A146,'Histórico'!$C$5:$C$504,B146)))</f>
        <v/>
      </c>
      <c r="E146" s="10">
        <f>IF(OR(A146="",B146=""),"",IF(SUMIFS('Plano de manutenção'!$B$5:$B$34,'Plano de manutenção'!$A$5:$A$34,B146)=0,"",SUMIFS('Plano de manutenção'!$B$5:$B$34,'Plano de manutenção'!$A$5:$A$34,B146)))</f>
        <v/>
      </c>
      <c r="F146" s="11">
        <f>IF(OR(A146="",B146=""),"",IF(SUMIFS('Plano de manutenção'!$C$5:$C$34,'Plano de manutenção'!$A$5:$A$34,B146)=0,"",SUMIFS('Plano de manutenção'!$C$5:$C$34,'Plano de manutenção'!$A$5:$A$34,B146)))</f>
        <v/>
      </c>
      <c r="G146" s="10">
        <f>IF(OR(D146="",E146=""),"",D146+E146)</f>
        <v/>
      </c>
      <c r="H146" s="9">
        <f>IF(OR(C146="",F146=""),"",C146+F146)</f>
        <v/>
      </c>
      <c r="I146" s="10">
        <f>IF(OR(A146="",B146=""),"",SUMIFS('Caminhões'!$C$5:$C$14,'Caminhões'!$A$5:$A$14,A146))</f>
        <v/>
      </c>
      <c r="J146" s="10">
        <f>IF(OR(G146="",I146="",N(I146)=0),"",G146-I146)</f>
        <v/>
      </c>
      <c r="K146" s="11">
        <f>IF(H146="","",H146-TODAY())</f>
        <v/>
      </c>
      <c r="L146" s="12">
        <f>IF(OR(A146="",B146=""),"",IF(AND(C146="",D146=""),"Sem registro",IF(OR(AND(J146&lt;&gt;"",N(J146)&lt;0),AND(K146&lt;&gt;"",N(K146)&lt;0)),"Vencida",IF(OR(AND(J146&lt;&gt;"",N(J146)&lt;=SUMIFS('Plano de manutenção'!$D$5:$D$34,'Plano de manutenção'!$A$5:$A$34,B146)),AND(K146&lt;&gt;"",N(K146)&lt;=SUMIFS('Plano de manutenção'!$E$5:$E$34,'Plano de manutenção'!$A$5:$A$34,B146))),"Perto","Em dia"))))</f>
        <v/>
      </c>
    </row>
    <row r="147">
      <c r="A147" s="8" t="n"/>
      <c r="B147" s="8" t="n"/>
      <c r="C147" s="9">
        <f>IF(OR(A147="",B147=""),"",IF(_xlfn.MAXIFS('Histórico'!$A$5:$A$504,'Histórico'!$B$5:$B$504,A147,'Histórico'!$C$5:$C$504,B147)=0,"",_xlfn.MAXIFS('Histórico'!$A$5:$A$504,'Histórico'!$B$5:$B$504,A147,'Histórico'!$C$5:$C$504,B147)))</f>
        <v/>
      </c>
      <c r="D147" s="10">
        <f>IF(OR(A147="",B147=""),"",IF(_xlfn.MAXIFS('Histórico'!$D$5:$D$504,'Histórico'!$B$5:$B$504,A147,'Histórico'!$C$5:$C$504,B147)=0,"",_xlfn.MAXIFS('Histórico'!$D$5:$D$504,'Histórico'!$B$5:$B$504,A147,'Histórico'!$C$5:$C$504,B147)))</f>
        <v/>
      </c>
      <c r="E147" s="10">
        <f>IF(OR(A147="",B147=""),"",IF(SUMIFS('Plano de manutenção'!$B$5:$B$34,'Plano de manutenção'!$A$5:$A$34,B147)=0,"",SUMIFS('Plano de manutenção'!$B$5:$B$34,'Plano de manutenção'!$A$5:$A$34,B147)))</f>
        <v/>
      </c>
      <c r="F147" s="11">
        <f>IF(OR(A147="",B147=""),"",IF(SUMIFS('Plano de manutenção'!$C$5:$C$34,'Plano de manutenção'!$A$5:$A$34,B147)=0,"",SUMIFS('Plano de manutenção'!$C$5:$C$34,'Plano de manutenção'!$A$5:$A$34,B147)))</f>
        <v/>
      </c>
      <c r="G147" s="10">
        <f>IF(OR(D147="",E147=""),"",D147+E147)</f>
        <v/>
      </c>
      <c r="H147" s="9">
        <f>IF(OR(C147="",F147=""),"",C147+F147)</f>
        <v/>
      </c>
      <c r="I147" s="10">
        <f>IF(OR(A147="",B147=""),"",SUMIFS('Caminhões'!$C$5:$C$14,'Caminhões'!$A$5:$A$14,A147))</f>
        <v/>
      </c>
      <c r="J147" s="10">
        <f>IF(OR(G147="",I147="",N(I147)=0),"",G147-I147)</f>
        <v/>
      </c>
      <c r="K147" s="11">
        <f>IF(H147="","",H147-TODAY())</f>
        <v/>
      </c>
      <c r="L147" s="12">
        <f>IF(OR(A147="",B147=""),"",IF(AND(C147="",D147=""),"Sem registro",IF(OR(AND(J147&lt;&gt;"",N(J147)&lt;0),AND(K147&lt;&gt;"",N(K147)&lt;0)),"Vencida",IF(OR(AND(J147&lt;&gt;"",N(J147)&lt;=SUMIFS('Plano de manutenção'!$D$5:$D$34,'Plano de manutenção'!$A$5:$A$34,B147)),AND(K147&lt;&gt;"",N(K147)&lt;=SUMIFS('Plano de manutenção'!$E$5:$E$34,'Plano de manutenção'!$A$5:$A$34,B147))),"Perto","Em dia"))))</f>
        <v/>
      </c>
    </row>
    <row r="148">
      <c r="A148" s="8" t="n"/>
      <c r="B148" s="8" t="n"/>
      <c r="C148" s="9">
        <f>IF(OR(A148="",B148=""),"",IF(_xlfn.MAXIFS('Histórico'!$A$5:$A$504,'Histórico'!$B$5:$B$504,A148,'Histórico'!$C$5:$C$504,B148)=0,"",_xlfn.MAXIFS('Histórico'!$A$5:$A$504,'Histórico'!$B$5:$B$504,A148,'Histórico'!$C$5:$C$504,B148)))</f>
        <v/>
      </c>
      <c r="D148" s="10">
        <f>IF(OR(A148="",B148=""),"",IF(_xlfn.MAXIFS('Histórico'!$D$5:$D$504,'Histórico'!$B$5:$B$504,A148,'Histórico'!$C$5:$C$504,B148)=0,"",_xlfn.MAXIFS('Histórico'!$D$5:$D$504,'Histórico'!$B$5:$B$504,A148,'Histórico'!$C$5:$C$504,B148)))</f>
        <v/>
      </c>
      <c r="E148" s="10">
        <f>IF(OR(A148="",B148=""),"",IF(SUMIFS('Plano de manutenção'!$B$5:$B$34,'Plano de manutenção'!$A$5:$A$34,B148)=0,"",SUMIFS('Plano de manutenção'!$B$5:$B$34,'Plano de manutenção'!$A$5:$A$34,B148)))</f>
        <v/>
      </c>
      <c r="F148" s="11">
        <f>IF(OR(A148="",B148=""),"",IF(SUMIFS('Plano de manutenção'!$C$5:$C$34,'Plano de manutenção'!$A$5:$A$34,B148)=0,"",SUMIFS('Plano de manutenção'!$C$5:$C$34,'Plano de manutenção'!$A$5:$A$34,B148)))</f>
        <v/>
      </c>
      <c r="G148" s="10">
        <f>IF(OR(D148="",E148=""),"",D148+E148)</f>
        <v/>
      </c>
      <c r="H148" s="9">
        <f>IF(OR(C148="",F148=""),"",C148+F148)</f>
        <v/>
      </c>
      <c r="I148" s="10">
        <f>IF(OR(A148="",B148=""),"",SUMIFS('Caminhões'!$C$5:$C$14,'Caminhões'!$A$5:$A$14,A148))</f>
        <v/>
      </c>
      <c r="J148" s="10">
        <f>IF(OR(G148="",I148="",N(I148)=0),"",G148-I148)</f>
        <v/>
      </c>
      <c r="K148" s="11">
        <f>IF(H148="","",H148-TODAY())</f>
        <v/>
      </c>
      <c r="L148" s="12">
        <f>IF(OR(A148="",B148=""),"",IF(AND(C148="",D148=""),"Sem registro",IF(OR(AND(J148&lt;&gt;"",N(J148)&lt;0),AND(K148&lt;&gt;"",N(K148)&lt;0)),"Vencida",IF(OR(AND(J148&lt;&gt;"",N(J148)&lt;=SUMIFS('Plano de manutenção'!$D$5:$D$34,'Plano de manutenção'!$A$5:$A$34,B148)),AND(K148&lt;&gt;"",N(K148)&lt;=SUMIFS('Plano de manutenção'!$E$5:$E$34,'Plano de manutenção'!$A$5:$A$34,B148))),"Perto","Em dia"))))</f>
        <v/>
      </c>
    </row>
    <row r="149">
      <c r="A149" s="8" t="n"/>
      <c r="B149" s="8" t="n"/>
      <c r="C149" s="9">
        <f>IF(OR(A149="",B149=""),"",IF(_xlfn.MAXIFS('Histórico'!$A$5:$A$504,'Histórico'!$B$5:$B$504,A149,'Histórico'!$C$5:$C$504,B149)=0,"",_xlfn.MAXIFS('Histórico'!$A$5:$A$504,'Histórico'!$B$5:$B$504,A149,'Histórico'!$C$5:$C$504,B149)))</f>
        <v/>
      </c>
      <c r="D149" s="10">
        <f>IF(OR(A149="",B149=""),"",IF(_xlfn.MAXIFS('Histórico'!$D$5:$D$504,'Histórico'!$B$5:$B$504,A149,'Histórico'!$C$5:$C$504,B149)=0,"",_xlfn.MAXIFS('Histórico'!$D$5:$D$504,'Histórico'!$B$5:$B$504,A149,'Histórico'!$C$5:$C$504,B149)))</f>
        <v/>
      </c>
      <c r="E149" s="10">
        <f>IF(OR(A149="",B149=""),"",IF(SUMIFS('Plano de manutenção'!$B$5:$B$34,'Plano de manutenção'!$A$5:$A$34,B149)=0,"",SUMIFS('Plano de manutenção'!$B$5:$B$34,'Plano de manutenção'!$A$5:$A$34,B149)))</f>
        <v/>
      </c>
      <c r="F149" s="11">
        <f>IF(OR(A149="",B149=""),"",IF(SUMIFS('Plano de manutenção'!$C$5:$C$34,'Plano de manutenção'!$A$5:$A$34,B149)=0,"",SUMIFS('Plano de manutenção'!$C$5:$C$34,'Plano de manutenção'!$A$5:$A$34,B149)))</f>
        <v/>
      </c>
      <c r="G149" s="10">
        <f>IF(OR(D149="",E149=""),"",D149+E149)</f>
        <v/>
      </c>
      <c r="H149" s="9">
        <f>IF(OR(C149="",F149=""),"",C149+F149)</f>
        <v/>
      </c>
      <c r="I149" s="10">
        <f>IF(OR(A149="",B149=""),"",SUMIFS('Caminhões'!$C$5:$C$14,'Caminhões'!$A$5:$A$14,A149))</f>
        <v/>
      </c>
      <c r="J149" s="10">
        <f>IF(OR(G149="",I149="",N(I149)=0),"",G149-I149)</f>
        <v/>
      </c>
      <c r="K149" s="11">
        <f>IF(H149="","",H149-TODAY())</f>
        <v/>
      </c>
      <c r="L149" s="12">
        <f>IF(OR(A149="",B149=""),"",IF(AND(C149="",D149=""),"Sem registro",IF(OR(AND(J149&lt;&gt;"",N(J149)&lt;0),AND(K149&lt;&gt;"",N(K149)&lt;0)),"Vencida",IF(OR(AND(J149&lt;&gt;"",N(J149)&lt;=SUMIFS('Plano de manutenção'!$D$5:$D$34,'Plano de manutenção'!$A$5:$A$34,B149)),AND(K149&lt;&gt;"",N(K149)&lt;=SUMIFS('Plano de manutenção'!$E$5:$E$34,'Plano de manutenção'!$A$5:$A$34,B149))),"Perto","Em dia"))))</f>
        <v/>
      </c>
    </row>
    <row r="150">
      <c r="A150" s="8" t="n"/>
      <c r="B150" s="8" t="n"/>
      <c r="C150" s="9">
        <f>IF(OR(A150="",B150=""),"",IF(_xlfn.MAXIFS('Histórico'!$A$5:$A$504,'Histórico'!$B$5:$B$504,A150,'Histórico'!$C$5:$C$504,B150)=0,"",_xlfn.MAXIFS('Histórico'!$A$5:$A$504,'Histórico'!$B$5:$B$504,A150,'Histórico'!$C$5:$C$504,B150)))</f>
        <v/>
      </c>
      <c r="D150" s="10">
        <f>IF(OR(A150="",B150=""),"",IF(_xlfn.MAXIFS('Histórico'!$D$5:$D$504,'Histórico'!$B$5:$B$504,A150,'Histórico'!$C$5:$C$504,B150)=0,"",_xlfn.MAXIFS('Histórico'!$D$5:$D$504,'Histórico'!$B$5:$B$504,A150,'Histórico'!$C$5:$C$504,B150)))</f>
        <v/>
      </c>
      <c r="E150" s="10">
        <f>IF(OR(A150="",B150=""),"",IF(SUMIFS('Plano de manutenção'!$B$5:$B$34,'Plano de manutenção'!$A$5:$A$34,B150)=0,"",SUMIFS('Plano de manutenção'!$B$5:$B$34,'Plano de manutenção'!$A$5:$A$34,B150)))</f>
        <v/>
      </c>
      <c r="F150" s="11">
        <f>IF(OR(A150="",B150=""),"",IF(SUMIFS('Plano de manutenção'!$C$5:$C$34,'Plano de manutenção'!$A$5:$A$34,B150)=0,"",SUMIFS('Plano de manutenção'!$C$5:$C$34,'Plano de manutenção'!$A$5:$A$34,B150)))</f>
        <v/>
      </c>
      <c r="G150" s="10">
        <f>IF(OR(D150="",E150=""),"",D150+E150)</f>
        <v/>
      </c>
      <c r="H150" s="9">
        <f>IF(OR(C150="",F150=""),"",C150+F150)</f>
        <v/>
      </c>
      <c r="I150" s="10">
        <f>IF(OR(A150="",B150=""),"",SUMIFS('Caminhões'!$C$5:$C$14,'Caminhões'!$A$5:$A$14,A150))</f>
        <v/>
      </c>
      <c r="J150" s="10">
        <f>IF(OR(G150="",I150="",N(I150)=0),"",G150-I150)</f>
        <v/>
      </c>
      <c r="K150" s="11">
        <f>IF(H150="","",H150-TODAY())</f>
        <v/>
      </c>
      <c r="L150" s="12">
        <f>IF(OR(A150="",B150=""),"",IF(AND(C150="",D150=""),"Sem registro",IF(OR(AND(J150&lt;&gt;"",N(J150)&lt;0),AND(K150&lt;&gt;"",N(K150)&lt;0)),"Vencida",IF(OR(AND(J150&lt;&gt;"",N(J150)&lt;=SUMIFS('Plano de manutenção'!$D$5:$D$34,'Plano de manutenção'!$A$5:$A$34,B150)),AND(K150&lt;&gt;"",N(K150)&lt;=SUMIFS('Plano de manutenção'!$E$5:$E$34,'Plano de manutenção'!$A$5:$A$34,B150))),"Perto","Em dia"))))</f>
        <v/>
      </c>
    </row>
    <row r="151">
      <c r="A151" s="8" t="n"/>
      <c r="B151" s="8" t="n"/>
      <c r="C151" s="9">
        <f>IF(OR(A151="",B151=""),"",IF(_xlfn.MAXIFS('Histórico'!$A$5:$A$504,'Histórico'!$B$5:$B$504,A151,'Histórico'!$C$5:$C$504,B151)=0,"",_xlfn.MAXIFS('Histórico'!$A$5:$A$504,'Histórico'!$B$5:$B$504,A151,'Histórico'!$C$5:$C$504,B151)))</f>
        <v/>
      </c>
      <c r="D151" s="10">
        <f>IF(OR(A151="",B151=""),"",IF(_xlfn.MAXIFS('Histórico'!$D$5:$D$504,'Histórico'!$B$5:$B$504,A151,'Histórico'!$C$5:$C$504,B151)=0,"",_xlfn.MAXIFS('Histórico'!$D$5:$D$504,'Histórico'!$B$5:$B$504,A151,'Histórico'!$C$5:$C$504,B151)))</f>
        <v/>
      </c>
      <c r="E151" s="10">
        <f>IF(OR(A151="",B151=""),"",IF(SUMIFS('Plano de manutenção'!$B$5:$B$34,'Plano de manutenção'!$A$5:$A$34,B151)=0,"",SUMIFS('Plano de manutenção'!$B$5:$B$34,'Plano de manutenção'!$A$5:$A$34,B151)))</f>
        <v/>
      </c>
      <c r="F151" s="11">
        <f>IF(OR(A151="",B151=""),"",IF(SUMIFS('Plano de manutenção'!$C$5:$C$34,'Plano de manutenção'!$A$5:$A$34,B151)=0,"",SUMIFS('Plano de manutenção'!$C$5:$C$34,'Plano de manutenção'!$A$5:$A$34,B151)))</f>
        <v/>
      </c>
      <c r="G151" s="10">
        <f>IF(OR(D151="",E151=""),"",D151+E151)</f>
        <v/>
      </c>
      <c r="H151" s="9">
        <f>IF(OR(C151="",F151=""),"",C151+F151)</f>
        <v/>
      </c>
      <c r="I151" s="10">
        <f>IF(OR(A151="",B151=""),"",SUMIFS('Caminhões'!$C$5:$C$14,'Caminhões'!$A$5:$A$14,A151))</f>
        <v/>
      </c>
      <c r="J151" s="10">
        <f>IF(OR(G151="",I151="",N(I151)=0),"",G151-I151)</f>
        <v/>
      </c>
      <c r="K151" s="11">
        <f>IF(H151="","",H151-TODAY())</f>
        <v/>
      </c>
      <c r="L151" s="12">
        <f>IF(OR(A151="",B151=""),"",IF(AND(C151="",D151=""),"Sem registro",IF(OR(AND(J151&lt;&gt;"",N(J151)&lt;0),AND(K151&lt;&gt;"",N(K151)&lt;0)),"Vencida",IF(OR(AND(J151&lt;&gt;"",N(J151)&lt;=SUMIFS('Plano de manutenção'!$D$5:$D$34,'Plano de manutenção'!$A$5:$A$34,B151)),AND(K151&lt;&gt;"",N(K151)&lt;=SUMIFS('Plano de manutenção'!$E$5:$E$34,'Plano de manutenção'!$A$5:$A$34,B151))),"Perto","Em dia"))))</f>
        <v/>
      </c>
    </row>
    <row r="152">
      <c r="A152" s="8" t="n"/>
      <c r="B152" s="8" t="n"/>
      <c r="C152" s="9">
        <f>IF(OR(A152="",B152=""),"",IF(_xlfn.MAXIFS('Histórico'!$A$5:$A$504,'Histórico'!$B$5:$B$504,A152,'Histórico'!$C$5:$C$504,B152)=0,"",_xlfn.MAXIFS('Histórico'!$A$5:$A$504,'Histórico'!$B$5:$B$504,A152,'Histórico'!$C$5:$C$504,B152)))</f>
        <v/>
      </c>
      <c r="D152" s="10">
        <f>IF(OR(A152="",B152=""),"",IF(_xlfn.MAXIFS('Histórico'!$D$5:$D$504,'Histórico'!$B$5:$B$504,A152,'Histórico'!$C$5:$C$504,B152)=0,"",_xlfn.MAXIFS('Histórico'!$D$5:$D$504,'Histórico'!$B$5:$B$504,A152,'Histórico'!$C$5:$C$504,B152)))</f>
        <v/>
      </c>
      <c r="E152" s="10">
        <f>IF(OR(A152="",B152=""),"",IF(SUMIFS('Plano de manutenção'!$B$5:$B$34,'Plano de manutenção'!$A$5:$A$34,B152)=0,"",SUMIFS('Plano de manutenção'!$B$5:$B$34,'Plano de manutenção'!$A$5:$A$34,B152)))</f>
        <v/>
      </c>
      <c r="F152" s="11">
        <f>IF(OR(A152="",B152=""),"",IF(SUMIFS('Plano de manutenção'!$C$5:$C$34,'Plano de manutenção'!$A$5:$A$34,B152)=0,"",SUMIFS('Plano de manutenção'!$C$5:$C$34,'Plano de manutenção'!$A$5:$A$34,B152)))</f>
        <v/>
      </c>
      <c r="G152" s="10">
        <f>IF(OR(D152="",E152=""),"",D152+E152)</f>
        <v/>
      </c>
      <c r="H152" s="9">
        <f>IF(OR(C152="",F152=""),"",C152+F152)</f>
        <v/>
      </c>
      <c r="I152" s="10">
        <f>IF(OR(A152="",B152=""),"",SUMIFS('Caminhões'!$C$5:$C$14,'Caminhões'!$A$5:$A$14,A152))</f>
        <v/>
      </c>
      <c r="J152" s="10">
        <f>IF(OR(G152="",I152="",N(I152)=0),"",G152-I152)</f>
        <v/>
      </c>
      <c r="K152" s="11">
        <f>IF(H152="","",H152-TODAY())</f>
        <v/>
      </c>
      <c r="L152" s="12">
        <f>IF(OR(A152="",B152=""),"",IF(AND(C152="",D152=""),"Sem registro",IF(OR(AND(J152&lt;&gt;"",N(J152)&lt;0),AND(K152&lt;&gt;"",N(K152)&lt;0)),"Vencida",IF(OR(AND(J152&lt;&gt;"",N(J152)&lt;=SUMIFS('Plano de manutenção'!$D$5:$D$34,'Plano de manutenção'!$A$5:$A$34,B152)),AND(K152&lt;&gt;"",N(K152)&lt;=SUMIFS('Plano de manutenção'!$E$5:$E$34,'Plano de manutenção'!$A$5:$A$34,B152))),"Perto","Em dia"))))</f>
        <v/>
      </c>
    </row>
    <row r="153">
      <c r="A153" s="8" t="n"/>
      <c r="B153" s="8" t="n"/>
      <c r="C153" s="9">
        <f>IF(OR(A153="",B153=""),"",IF(_xlfn.MAXIFS('Histórico'!$A$5:$A$504,'Histórico'!$B$5:$B$504,A153,'Histórico'!$C$5:$C$504,B153)=0,"",_xlfn.MAXIFS('Histórico'!$A$5:$A$504,'Histórico'!$B$5:$B$504,A153,'Histórico'!$C$5:$C$504,B153)))</f>
        <v/>
      </c>
      <c r="D153" s="10">
        <f>IF(OR(A153="",B153=""),"",IF(_xlfn.MAXIFS('Histórico'!$D$5:$D$504,'Histórico'!$B$5:$B$504,A153,'Histórico'!$C$5:$C$504,B153)=0,"",_xlfn.MAXIFS('Histórico'!$D$5:$D$504,'Histórico'!$B$5:$B$504,A153,'Histórico'!$C$5:$C$504,B153)))</f>
        <v/>
      </c>
      <c r="E153" s="10">
        <f>IF(OR(A153="",B153=""),"",IF(SUMIFS('Plano de manutenção'!$B$5:$B$34,'Plano de manutenção'!$A$5:$A$34,B153)=0,"",SUMIFS('Plano de manutenção'!$B$5:$B$34,'Plano de manutenção'!$A$5:$A$34,B153)))</f>
        <v/>
      </c>
      <c r="F153" s="11">
        <f>IF(OR(A153="",B153=""),"",IF(SUMIFS('Plano de manutenção'!$C$5:$C$34,'Plano de manutenção'!$A$5:$A$34,B153)=0,"",SUMIFS('Plano de manutenção'!$C$5:$C$34,'Plano de manutenção'!$A$5:$A$34,B153)))</f>
        <v/>
      </c>
      <c r="G153" s="10">
        <f>IF(OR(D153="",E153=""),"",D153+E153)</f>
        <v/>
      </c>
      <c r="H153" s="9">
        <f>IF(OR(C153="",F153=""),"",C153+F153)</f>
        <v/>
      </c>
      <c r="I153" s="10">
        <f>IF(OR(A153="",B153=""),"",SUMIFS('Caminhões'!$C$5:$C$14,'Caminhões'!$A$5:$A$14,A153))</f>
        <v/>
      </c>
      <c r="J153" s="10">
        <f>IF(OR(G153="",I153="",N(I153)=0),"",G153-I153)</f>
        <v/>
      </c>
      <c r="K153" s="11">
        <f>IF(H153="","",H153-TODAY())</f>
        <v/>
      </c>
      <c r="L153" s="12">
        <f>IF(OR(A153="",B153=""),"",IF(AND(C153="",D153=""),"Sem registro",IF(OR(AND(J153&lt;&gt;"",N(J153)&lt;0),AND(K153&lt;&gt;"",N(K153)&lt;0)),"Vencida",IF(OR(AND(J153&lt;&gt;"",N(J153)&lt;=SUMIFS('Plano de manutenção'!$D$5:$D$34,'Plano de manutenção'!$A$5:$A$34,B153)),AND(K153&lt;&gt;"",N(K153)&lt;=SUMIFS('Plano de manutenção'!$E$5:$E$34,'Plano de manutenção'!$A$5:$A$34,B153))),"Perto","Em dia"))))</f>
        <v/>
      </c>
    </row>
    <row r="154">
      <c r="A154" s="8" t="n"/>
      <c r="B154" s="8" t="n"/>
      <c r="C154" s="9">
        <f>IF(OR(A154="",B154=""),"",IF(_xlfn.MAXIFS('Histórico'!$A$5:$A$504,'Histórico'!$B$5:$B$504,A154,'Histórico'!$C$5:$C$504,B154)=0,"",_xlfn.MAXIFS('Histórico'!$A$5:$A$504,'Histórico'!$B$5:$B$504,A154,'Histórico'!$C$5:$C$504,B154)))</f>
        <v/>
      </c>
      <c r="D154" s="10">
        <f>IF(OR(A154="",B154=""),"",IF(_xlfn.MAXIFS('Histórico'!$D$5:$D$504,'Histórico'!$B$5:$B$504,A154,'Histórico'!$C$5:$C$504,B154)=0,"",_xlfn.MAXIFS('Histórico'!$D$5:$D$504,'Histórico'!$B$5:$B$504,A154,'Histórico'!$C$5:$C$504,B154)))</f>
        <v/>
      </c>
      <c r="E154" s="10">
        <f>IF(OR(A154="",B154=""),"",IF(SUMIFS('Plano de manutenção'!$B$5:$B$34,'Plano de manutenção'!$A$5:$A$34,B154)=0,"",SUMIFS('Plano de manutenção'!$B$5:$B$34,'Plano de manutenção'!$A$5:$A$34,B154)))</f>
        <v/>
      </c>
      <c r="F154" s="11">
        <f>IF(OR(A154="",B154=""),"",IF(SUMIFS('Plano de manutenção'!$C$5:$C$34,'Plano de manutenção'!$A$5:$A$34,B154)=0,"",SUMIFS('Plano de manutenção'!$C$5:$C$34,'Plano de manutenção'!$A$5:$A$34,B154)))</f>
        <v/>
      </c>
      <c r="G154" s="10">
        <f>IF(OR(D154="",E154=""),"",D154+E154)</f>
        <v/>
      </c>
      <c r="H154" s="9">
        <f>IF(OR(C154="",F154=""),"",C154+F154)</f>
        <v/>
      </c>
      <c r="I154" s="10">
        <f>IF(OR(A154="",B154=""),"",SUMIFS('Caminhões'!$C$5:$C$14,'Caminhões'!$A$5:$A$14,A154))</f>
        <v/>
      </c>
      <c r="J154" s="10">
        <f>IF(OR(G154="",I154="",N(I154)=0),"",G154-I154)</f>
        <v/>
      </c>
      <c r="K154" s="11">
        <f>IF(H154="","",H154-TODAY())</f>
        <v/>
      </c>
      <c r="L154" s="12">
        <f>IF(OR(A154="",B154=""),"",IF(AND(C154="",D154=""),"Sem registro",IF(OR(AND(J154&lt;&gt;"",N(J154)&lt;0),AND(K154&lt;&gt;"",N(K154)&lt;0)),"Vencida",IF(OR(AND(J154&lt;&gt;"",N(J154)&lt;=SUMIFS('Plano de manutenção'!$D$5:$D$34,'Plano de manutenção'!$A$5:$A$34,B154)),AND(K154&lt;&gt;"",N(K154)&lt;=SUMIFS('Plano de manutenção'!$E$5:$E$34,'Plano de manutenção'!$A$5:$A$34,B154))),"Perto","Em dia"))))</f>
        <v/>
      </c>
    </row>
    <row r="155">
      <c r="A155" s="8" t="n"/>
      <c r="B155" s="8" t="n"/>
      <c r="C155" s="9">
        <f>IF(OR(A155="",B155=""),"",IF(_xlfn.MAXIFS('Histórico'!$A$5:$A$504,'Histórico'!$B$5:$B$504,A155,'Histórico'!$C$5:$C$504,B155)=0,"",_xlfn.MAXIFS('Histórico'!$A$5:$A$504,'Histórico'!$B$5:$B$504,A155,'Histórico'!$C$5:$C$504,B155)))</f>
        <v/>
      </c>
      <c r="D155" s="10">
        <f>IF(OR(A155="",B155=""),"",IF(_xlfn.MAXIFS('Histórico'!$D$5:$D$504,'Histórico'!$B$5:$B$504,A155,'Histórico'!$C$5:$C$504,B155)=0,"",_xlfn.MAXIFS('Histórico'!$D$5:$D$504,'Histórico'!$B$5:$B$504,A155,'Histórico'!$C$5:$C$504,B155)))</f>
        <v/>
      </c>
      <c r="E155" s="10">
        <f>IF(OR(A155="",B155=""),"",IF(SUMIFS('Plano de manutenção'!$B$5:$B$34,'Plano de manutenção'!$A$5:$A$34,B155)=0,"",SUMIFS('Plano de manutenção'!$B$5:$B$34,'Plano de manutenção'!$A$5:$A$34,B155)))</f>
        <v/>
      </c>
      <c r="F155" s="11">
        <f>IF(OR(A155="",B155=""),"",IF(SUMIFS('Plano de manutenção'!$C$5:$C$34,'Plano de manutenção'!$A$5:$A$34,B155)=0,"",SUMIFS('Plano de manutenção'!$C$5:$C$34,'Plano de manutenção'!$A$5:$A$34,B155)))</f>
        <v/>
      </c>
      <c r="G155" s="10">
        <f>IF(OR(D155="",E155=""),"",D155+E155)</f>
        <v/>
      </c>
      <c r="H155" s="9">
        <f>IF(OR(C155="",F155=""),"",C155+F155)</f>
        <v/>
      </c>
      <c r="I155" s="10">
        <f>IF(OR(A155="",B155=""),"",SUMIFS('Caminhões'!$C$5:$C$14,'Caminhões'!$A$5:$A$14,A155))</f>
        <v/>
      </c>
      <c r="J155" s="10">
        <f>IF(OR(G155="",I155="",N(I155)=0),"",G155-I155)</f>
        <v/>
      </c>
      <c r="K155" s="11">
        <f>IF(H155="","",H155-TODAY())</f>
        <v/>
      </c>
      <c r="L155" s="12">
        <f>IF(OR(A155="",B155=""),"",IF(AND(C155="",D155=""),"Sem registro",IF(OR(AND(J155&lt;&gt;"",N(J155)&lt;0),AND(K155&lt;&gt;"",N(K155)&lt;0)),"Vencida",IF(OR(AND(J155&lt;&gt;"",N(J155)&lt;=SUMIFS('Plano de manutenção'!$D$5:$D$34,'Plano de manutenção'!$A$5:$A$34,B155)),AND(K155&lt;&gt;"",N(K155)&lt;=SUMIFS('Plano de manutenção'!$E$5:$E$34,'Plano de manutenção'!$A$5:$A$34,B155))),"Perto","Em dia"))))</f>
        <v/>
      </c>
    </row>
    <row r="156">
      <c r="A156" s="8" t="n"/>
      <c r="B156" s="8" t="n"/>
      <c r="C156" s="9">
        <f>IF(OR(A156="",B156=""),"",IF(_xlfn.MAXIFS('Histórico'!$A$5:$A$504,'Histórico'!$B$5:$B$504,A156,'Histórico'!$C$5:$C$504,B156)=0,"",_xlfn.MAXIFS('Histórico'!$A$5:$A$504,'Histórico'!$B$5:$B$504,A156,'Histórico'!$C$5:$C$504,B156)))</f>
        <v/>
      </c>
      <c r="D156" s="10">
        <f>IF(OR(A156="",B156=""),"",IF(_xlfn.MAXIFS('Histórico'!$D$5:$D$504,'Histórico'!$B$5:$B$504,A156,'Histórico'!$C$5:$C$504,B156)=0,"",_xlfn.MAXIFS('Histórico'!$D$5:$D$504,'Histórico'!$B$5:$B$504,A156,'Histórico'!$C$5:$C$504,B156)))</f>
        <v/>
      </c>
      <c r="E156" s="10">
        <f>IF(OR(A156="",B156=""),"",IF(SUMIFS('Plano de manutenção'!$B$5:$B$34,'Plano de manutenção'!$A$5:$A$34,B156)=0,"",SUMIFS('Plano de manutenção'!$B$5:$B$34,'Plano de manutenção'!$A$5:$A$34,B156)))</f>
        <v/>
      </c>
      <c r="F156" s="11">
        <f>IF(OR(A156="",B156=""),"",IF(SUMIFS('Plano de manutenção'!$C$5:$C$34,'Plano de manutenção'!$A$5:$A$34,B156)=0,"",SUMIFS('Plano de manutenção'!$C$5:$C$34,'Plano de manutenção'!$A$5:$A$34,B156)))</f>
        <v/>
      </c>
      <c r="G156" s="10">
        <f>IF(OR(D156="",E156=""),"",D156+E156)</f>
        <v/>
      </c>
      <c r="H156" s="9">
        <f>IF(OR(C156="",F156=""),"",C156+F156)</f>
        <v/>
      </c>
      <c r="I156" s="10">
        <f>IF(OR(A156="",B156=""),"",SUMIFS('Caminhões'!$C$5:$C$14,'Caminhões'!$A$5:$A$14,A156))</f>
        <v/>
      </c>
      <c r="J156" s="10">
        <f>IF(OR(G156="",I156="",N(I156)=0),"",G156-I156)</f>
        <v/>
      </c>
      <c r="K156" s="11">
        <f>IF(H156="","",H156-TODAY())</f>
        <v/>
      </c>
      <c r="L156" s="12">
        <f>IF(OR(A156="",B156=""),"",IF(AND(C156="",D156=""),"Sem registro",IF(OR(AND(J156&lt;&gt;"",N(J156)&lt;0),AND(K156&lt;&gt;"",N(K156)&lt;0)),"Vencida",IF(OR(AND(J156&lt;&gt;"",N(J156)&lt;=SUMIFS('Plano de manutenção'!$D$5:$D$34,'Plano de manutenção'!$A$5:$A$34,B156)),AND(K156&lt;&gt;"",N(K156)&lt;=SUMIFS('Plano de manutenção'!$E$5:$E$34,'Plano de manutenção'!$A$5:$A$34,B156))),"Perto","Em dia"))))</f>
        <v/>
      </c>
    </row>
    <row r="157">
      <c r="A157" s="8" t="n"/>
      <c r="B157" s="8" t="n"/>
      <c r="C157" s="9">
        <f>IF(OR(A157="",B157=""),"",IF(_xlfn.MAXIFS('Histórico'!$A$5:$A$504,'Histórico'!$B$5:$B$504,A157,'Histórico'!$C$5:$C$504,B157)=0,"",_xlfn.MAXIFS('Histórico'!$A$5:$A$504,'Histórico'!$B$5:$B$504,A157,'Histórico'!$C$5:$C$504,B157)))</f>
        <v/>
      </c>
      <c r="D157" s="10">
        <f>IF(OR(A157="",B157=""),"",IF(_xlfn.MAXIFS('Histórico'!$D$5:$D$504,'Histórico'!$B$5:$B$504,A157,'Histórico'!$C$5:$C$504,B157)=0,"",_xlfn.MAXIFS('Histórico'!$D$5:$D$504,'Histórico'!$B$5:$B$504,A157,'Histórico'!$C$5:$C$504,B157)))</f>
        <v/>
      </c>
      <c r="E157" s="10">
        <f>IF(OR(A157="",B157=""),"",IF(SUMIFS('Plano de manutenção'!$B$5:$B$34,'Plano de manutenção'!$A$5:$A$34,B157)=0,"",SUMIFS('Plano de manutenção'!$B$5:$B$34,'Plano de manutenção'!$A$5:$A$34,B157)))</f>
        <v/>
      </c>
      <c r="F157" s="11">
        <f>IF(OR(A157="",B157=""),"",IF(SUMIFS('Plano de manutenção'!$C$5:$C$34,'Plano de manutenção'!$A$5:$A$34,B157)=0,"",SUMIFS('Plano de manutenção'!$C$5:$C$34,'Plano de manutenção'!$A$5:$A$34,B157)))</f>
        <v/>
      </c>
      <c r="G157" s="10">
        <f>IF(OR(D157="",E157=""),"",D157+E157)</f>
        <v/>
      </c>
      <c r="H157" s="9">
        <f>IF(OR(C157="",F157=""),"",C157+F157)</f>
        <v/>
      </c>
      <c r="I157" s="10">
        <f>IF(OR(A157="",B157=""),"",SUMIFS('Caminhões'!$C$5:$C$14,'Caminhões'!$A$5:$A$14,A157))</f>
        <v/>
      </c>
      <c r="J157" s="10">
        <f>IF(OR(G157="",I157="",N(I157)=0),"",G157-I157)</f>
        <v/>
      </c>
      <c r="K157" s="11">
        <f>IF(H157="","",H157-TODAY())</f>
        <v/>
      </c>
      <c r="L157" s="12">
        <f>IF(OR(A157="",B157=""),"",IF(AND(C157="",D157=""),"Sem registro",IF(OR(AND(J157&lt;&gt;"",N(J157)&lt;0),AND(K157&lt;&gt;"",N(K157)&lt;0)),"Vencida",IF(OR(AND(J157&lt;&gt;"",N(J157)&lt;=SUMIFS('Plano de manutenção'!$D$5:$D$34,'Plano de manutenção'!$A$5:$A$34,B157)),AND(K157&lt;&gt;"",N(K157)&lt;=SUMIFS('Plano de manutenção'!$E$5:$E$34,'Plano de manutenção'!$A$5:$A$34,B157))),"Perto","Em dia"))))</f>
        <v/>
      </c>
    </row>
    <row r="158">
      <c r="A158" s="8" t="n"/>
      <c r="B158" s="8" t="n"/>
      <c r="C158" s="9">
        <f>IF(OR(A158="",B158=""),"",IF(_xlfn.MAXIFS('Histórico'!$A$5:$A$504,'Histórico'!$B$5:$B$504,A158,'Histórico'!$C$5:$C$504,B158)=0,"",_xlfn.MAXIFS('Histórico'!$A$5:$A$504,'Histórico'!$B$5:$B$504,A158,'Histórico'!$C$5:$C$504,B158)))</f>
        <v/>
      </c>
      <c r="D158" s="10">
        <f>IF(OR(A158="",B158=""),"",IF(_xlfn.MAXIFS('Histórico'!$D$5:$D$504,'Histórico'!$B$5:$B$504,A158,'Histórico'!$C$5:$C$504,B158)=0,"",_xlfn.MAXIFS('Histórico'!$D$5:$D$504,'Histórico'!$B$5:$B$504,A158,'Histórico'!$C$5:$C$504,B158)))</f>
        <v/>
      </c>
      <c r="E158" s="10">
        <f>IF(OR(A158="",B158=""),"",IF(SUMIFS('Plano de manutenção'!$B$5:$B$34,'Plano de manutenção'!$A$5:$A$34,B158)=0,"",SUMIFS('Plano de manutenção'!$B$5:$B$34,'Plano de manutenção'!$A$5:$A$34,B158)))</f>
        <v/>
      </c>
      <c r="F158" s="11">
        <f>IF(OR(A158="",B158=""),"",IF(SUMIFS('Plano de manutenção'!$C$5:$C$34,'Plano de manutenção'!$A$5:$A$34,B158)=0,"",SUMIFS('Plano de manutenção'!$C$5:$C$34,'Plano de manutenção'!$A$5:$A$34,B158)))</f>
        <v/>
      </c>
      <c r="G158" s="10">
        <f>IF(OR(D158="",E158=""),"",D158+E158)</f>
        <v/>
      </c>
      <c r="H158" s="9">
        <f>IF(OR(C158="",F158=""),"",C158+F158)</f>
        <v/>
      </c>
      <c r="I158" s="10">
        <f>IF(OR(A158="",B158=""),"",SUMIFS('Caminhões'!$C$5:$C$14,'Caminhões'!$A$5:$A$14,A158))</f>
        <v/>
      </c>
      <c r="J158" s="10">
        <f>IF(OR(G158="",I158="",N(I158)=0),"",G158-I158)</f>
        <v/>
      </c>
      <c r="K158" s="11">
        <f>IF(H158="","",H158-TODAY())</f>
        <v/>
      </c>
      <c r="L158" s="12">
        <f>IF(OR(A158="",B158=""),"",IF(AND(C158="",D158=""),"Sem registro",IF(OR(AND(J158&lt;&gt;"",N(J158)&lt;0),AND(K158&lt;&gt;"",N(K158)&lt;0)),"Vencida",IF(OR(AND(J158&lt;&gt;"",N(J158)&lt;=SUMIFS('Plano de manutenção'!$D$5:$D$34,'Plano de manutenção'!$A$5:$A$34,B158)),AND(K158&lt;&gt;"",N(K158)&lt;=SUMIFS('Plano de manutenção'!$E$5:$E$34,'Plano de manutenção'!$A$5:$A$34,B158))),"Perto","Em dia"))))</f>
        <v/>
      </c>
    </row>
    <row r="159">
      <c r="A159" s="8" t="n"/>
      <c r="B159" s="8" t="n"/>
      <c r="C159" s="9">
        <f>IF(OR(A159="",B159=""),"",IF(_xlfn.MAXIFS('Histórico'!$A$5:$A$504,'Histórico'!$B$5:$B$504,A159,'Histórico'!$C$5:$C$504,B159)=0,"",_xlfn.MAXIFS('Histórico'!$A$5:$A$504,'Histórico'!$B$5:$B$504,A159,'Histórico'!$C$5:$C$504,B159)))</f>
        <v/>
      </c>
      <c r="D159" s="10">
        <f>IF(OR(A159="",B159=""),"",IF(_xlfn.MAXIFS('Histórico'!$D$5:$D$504,'Histórico'!$B$5:$B$504,A159,'Histórico'!$C$5:$C$504,B159)=0,"",_xlfn.MAXIFS('Histórico'!$D$5:$D$504,'Histórico'!$B$5:$B$504,A159,'Histórico'!$C$5:$C$504,B159)))</f>
        <v/>
      </c>
      <c r="E159" s="10">
        <f>IF(OR(A159="",B159=""),"",IF(SUMIFS('Plano de manutenção'!$B$5:$B$34,'Plano de manutenção'!$A$5:$A$34,B159)=0,"",SUMIFS('Plano de manutenção'!$B$5:$B$34,'Plano de manutenção'!$A$5:$A$34,B159)))</f>
        <v/>
      </c>
      <c r="F159" s="11">
        <f>IF(OR(A159="",B159=""),"",IF(SUMIFS('Plano de manutenção'!$C$5:$C$34,'Plano de manutenção'!$A$5:$A$34,B159)=0,"",SUMIFS('Plano de manutenção'!$C$5:$C$34,'Plano de manutenção'!$A$5:$A$34,B159)))</f>
        <v/>
      </c>
      <c r="G159" s="10">
        <f>IF(OR(D159="",E159=""),"",D159+E159)</f>
        <v/>
      </c>
      <c r="H159" s="9">
        <f>IF(OR(C159="",F159=""),"",C159+F159)</f>
        <v/>
      </c>
      <c r="I159" s="10">
        <f>IF(OR(A159="",B159=""),"",SUMIFS('Caminhões'!$C$5:$C$14,'Caminhões'!$A$5:$A$14,A159))</f>
        <v/>
      </c>
      <c r="J159" s="10">
        <f>IF(OR(G159="",I159="",N(I159)=0),"",G159-I159)</f>
        <v/>
      </c>
      <c r="K159" s="11">
        <f>IF(H159="","",H159-TODAY())</f>
        <v/>
      </c>
      <c r="L159" s="12">
        <f>IF(OR(A159="",B159=""),"",IF(AND(C159="",D159=""),"Sem registro",IF(OR(AND(J159&lt;&gt;"",N(J159)&lt;0),AND(K159&lt;&gt;"",N(K159)&lt;0)),"Vencida",IF(OR(AND(J159&lt;&gt;"",N(J159)&lt;=SUMIFS('Plano de manutenção'!$D$5:$D$34,'Plano de manutenção'!$A$5:$A$34,B159)),AND(K159&lt;&gt;"",N(K159)&lt;=SUMIFS('Plano de manutenção'!$E$5:$E$34,'Plano de manutenção'!$A$5:$A$34,B159))),"Perto","Em dia"))))</f>
        <v/>
      </c>
    </row>
    <row r="160">
      <c r="A160" s="8" t="n"/>
      <c r="B160" s="8" t="n"/>
      <c r="C160" s="9">
        <f>IF(OR(A160="",B160=""),"",IF(_xlfn.MAXIFS('Histórico'!$A$5:$A$504,'Histórico'!$B$5:$B$504,A160,'Histórico'!$C$5:$C$504,B160)=0,"",_xlfn.MAXIFS('Histórico'!$A$5:$A$504,'Histórico'!$B$5:$B$504,A160,'Histórico'!$C$5:$C$504,B160)))</f>
        <v/>
      </c>
      <c r="D160" s="10">
        <f>IF(OR(A160="",B160=""),"",IF(_xlfn.MAXIFS('Histórico'!$D$5:$D$504,'Histórico'!$B$5:$B$504,A160,'Histórico'!$C$5:$C$504,B160)=0,"",_xlfn.MAXIFS('Histórico'!$D$5:$D$504,'Histórico'!$B$5:$B$504,A160,'Histórico'!$C$5:$C$504,B160)))</f>
        <v/>
      </c>
      <c r="E160" s="10">
        <f>IF(OR(A160="",B160=""),"",IF(SUMIFS('Plano de manutenção'!$B$5:$B$34,'Plano de manutenção'!$A$5:$A$34,B160)=0,"",SUMIFS('Plano de manutenção'!$B$5:$B$34,'Plano de manutenção'!$A$5:$A$34,B160)))</f>
        <v/>
      </c>
      <c r="F160" s="11">
        <f>IF(OR(A160="",B160=""),"",IF(SUMIFS('Plano de manutenção'!$C$5:$C$34,'Plano de manutenção'!$A$5:$A$34,B160)=0,"",SUMIFS('Plano de manutenção'!$C$5:$C$34,'Plano de manutenção'!$A$5:$A$34,B160)))</f>
        <v/>
      </c>
      <c r="G160" s="10">
        <f>IF(OR(D160="",E160=""),"",D160+E160)</f>
        <v/>
      </c>
      <c r="H160" s="9">
        <f>IF(OR(C160="",F160=""),"",C160+F160)</f>
        <v/>
      </c>
      <c r="I160" s="10">
        <f>IF(OR(A160="",B160=""),"",SUMIFS('Caminhões'!$C$5:$C$14,'Caminhões'!$A$5:$A$14,A160))</f>
        <v/>
      </c>
      <c r="J160" s="10">
        <f>IF(OR(G160="",I160="",N(I160)=0),"",G160-I160)</f>
        <v/>
      </c>
      <c r="K160" s="11">
        <f>IF(H160="","",H160-TODAY())</f>
        <v/>
      </c>
      <c r="L160" s="12">
        <f>IF(OR(A160="",B160=""),"",IF(AND(C160="",D160=""),"Sem registro",IF(OR(AND(J160&lt;&gt;"",N(J160)&lt;0),AND(K160&lt;&gt;"",N(K160)&lt;0)),"Vencida",IF(OR(AND(J160&lt;&gt;"",N(J160)&lt;=SUMIFS('Plano de manutenção'!$D$5:$D$34,'Plano de manutenção'!$A$5:$A$34,B160)),AND(K160&lt;&gt;"",N(K160)&lt;=SUMIFS('Plano de manutenção'!$E$5:$E$34,'Plano de manutenção'!$A$5:$A$34,B160))),"Perto","Em dia"))))</f>
        <v/>
      </c>
    </row>
    <row r="161">
      <c r="A161" s="8" t="n"/>
      <c r="B161" s="8" t="n"/>
      <c r="C161" s="9">
        <f>IF(OR(A161="",B161=""),"",IF(_xlfn.MAXIFS('Histórico'!$A$5:$A$504,'Histórico'!$B$5:$B$504,A161,'Histórico'!$C$5:$C$504,B161)=0,"",_xlfn.MAXIFS('Histórico'!$A$5:$A$504,'Histórico'!$B$5:$B$504,A161,'Histórico'!$C$5:$C$504,B161)))</f>
        <v/>
      </c>
      <c r="D161" s="10">
        <f>IF(OR(A161="",B161=""),"",IF(_xlfn.MAXIFS('Histórico'!$D$5:$D$504,'Histórico'!$B$5:$B$504,A161,'Histórico'!$C$5:$C$504,B161)=0,"",_xlfn.MAXIFS('Histórico'!$D$5:$D$504,'Histórico'!$B$5:$B$504,A161,'Histórico'!$C$5:$C$504,B161)))</f>
        <v/>
      </c>
      <c r="E161" s="10">
        <f>IF(OR(A161="",B161=""),"",IF(SUMIFS('Plano de manutenção'!$B$5:$B$34,'Plano de manutenção'!$A$5:$A$34,B161)=0,"",SUMIFS('Plano de manutenção'!$B$5:$B$34,'Plano de manutenção'!$A$5:$A$34,B161)))</f>
        <v/>
      </c>
      <c r="F161" s="11">
        <f>IF(OR(A161="",B161=""),"",IF(SUMIFS('Plano de manutenção'!$C$5:$C$34,'Plano de manutenção'!$A$5:$A$34,B161)=0,"",SUMIFS('Plano de manutenção'!$C$5:$C$34,'Plano de manutenção'!$A$5:$A$34,B161)))</f>
        <v/>
      </c>
      <c r="G161" s="10">
        <f>IF(OR(D161="",E161=""),"",D161+E161)</f>
        <v/>
      </c>
      <c r="H161" s="9">
        <f>IF(OR(C161="",F161=""),"",C161+F161)</f>
        <v/>
      </c>
      <c r="I161" s="10">
        <f>IF(OR(A161="",B161=""),"",SUMIFS('Caminhões'!$C$5:$C$14,'Caminhões'!$A$5:$A$14,A161))</f>
        <v/>
      </c>
      <c r="J161" s="10">
        <f>IF(OR(G161="",I161="",N(I161)=0),"",G161-I161)</f>
        <v/>
      </c>
      <c r="K161" s="11">
        <f>IF(H161="","",H161-TODAY())</f>
        <v/>
      </c>
      <c r="L161" s="12">
        <f>IF(OR(A161="",B161=""),"",IF(AND(C161="",D161=""),"Sem registro",IF(OR(AND(J161&lt;&gt;"",N(J161)&lt;0),AND(K161&lt;&gt;"",N(K161)&lt;0)),"Vencida",IF(OR(AND(J161&lt;&gt;"",N(J161)&lt;=SUMIFS('Plano de manutenção'!$D$5:$D$34,'Plano de manutenção'!$A$5:$A$34,B161)),AND(K161&lt;&gt;"",N(K161)&lt;=SUMIFS('Plano de manutenção'!$E$5:$E$34,'Plano de manutenção'!$A$5:$A$34,B161))),"Perto","Em dia"))))</f>
        <v/>
      </c>
    </row>
    <row r="162">
      <c r="A162" s="8" t="n"/>
      <c r="B162" s="8" t="n"/>
      <c r="C162" s="9">
        <f>IF(OR(A162="",B162=""),"",IF(_xlfn.MAXIFS('Histórico'!$A$5:$A$504,'Histórico'!$B$5:$B$504,A162,'Histórico'!$C$5:$C$504,B162)=0,"",_xlfn.MAXIFS('Histórico'!$A$5:$A$504,'Histórico'!$B$5:$B$504,A162,'Histórico'!$C$5:$C$504,B162)))</f>
        <v/>
      </c>
      <c r="D162" s="10">
        <f>IF(OR(A162="",B162=""),"",IF(_xlfn.MAXIFS('Histórico'!$D$5:$D$504,'Histórico'!$B$5:$B$504,A162,'Histórico'!$C$5:$C$504,B162)=0,"",_xlfn.MAXIFS('Histórico'!$D$5:$D$504,'Histórico'!$B$5:$B$504,A162,'Histórico'!$C$5:$C$504,B162)))</f>
        <v/>
      </c>
      <c r="E162" s="10">
        <f>IF(OR(A162="",B162=""),"",IF(SUMIFS('Plano de manutenção'!$B$5:$B$34,'Plano de manutenção'!$A$5:$A$34,B162)=0,"",SUMIFS('Plano de manutenção'!$B$5:$B$34,'Plano de manutenção'!$A$5:$A$34,B162)))</f>
        <v/>
      </c>
      <c r="F162" s="11">
        <f>IF(OR(A162="",B162=""),"",IF(SUMIFS('Plano de manutenção'!$C$5:$C$34,'Plano de manutenção'!$A$5:$A$34,B162)=0,"",SUMIFS('Plano de manutenção'!$C$5:$C$34,'Plano de manutenção'!$A$5:$A$34,B162)))</f>
        <v/>
      </c>
      <c r="G162" s="10">
        <f>IF(OR(D162="",E162=""),"",D162+E162)</f>
        <v/>
      </c>
      <c r="H162" s="9">
        <f>IF(OR(C162="",F162=""),"",C162+F162)</f>
        <v/>
      </c>
      <c r="I162" s="10">
        <f>IF(OR(A162="",B162=""),"",SUMIFS('Caminhões'!$C$5:$C$14,'Caminhões'!$A$5:$A$14,A162))</f>
        <v/>
      </c>
      <c r="J162" s="10">
        <f>IF(OR(G162="",I162="",N(I162)=0),"",G162-I162)</f>
        <v/>
      </c>
      <c r="K162" s="11">
        <f>IF(H162="","",H162-TODAY())</f>
        <v/>
      </c>
      <c r="L162" s="12">
        <f>IF(OR(A162="",B162=""),"",IF(AND(C162="",D162=""),"Sem registro",IF(OR(AND(J162&lt;&gt;"",N(J162)&lt;0),AND(K162&lt;&gt;"",N(K162)&lt;0)),"Vencida",IF(OR(AND(J162&lt;&gt;"",N(J162)&lt;=SUMIFS('Plano de manutenção'!$D$5:$D$34,'Plano de manutenção'!$A$5:$A$34,B162)),AND(K162&lt;&gt;"",N(K162)&lt;=SUMIFS('Plano de manutenção'!$E$5:$E$34,'Plano de manutenção'!$A$5:$A$34,B162))),"Perto","Em dia"))))</f>
        <v/>
      </c>
    </row>
    <row r="163">
      <c r="A163" s="8" t="n"/>
      <c r="B163" s="8" t="n"/>
      <c r="C163" s="9">
        <f>IF(OR(A163="",B163=""),"",IF(_xlfn.MAXIFS('Histórico'!$A$5:$A$504,'Histórico'!$B$5:$B$504,A163,'Histórico'!$C$5:$C$504,B163)=0,"",_xlfn.MAXIFS('Histórico'!$A$5:$A$504,'Histórico'!$B$5:$B$504,A163,'Histórico'!$C$5:$C$504,B163)))</f>
        <v/>
      </c>
      <c r="D163" s="10">
        <f>IF(OR(A163="",B163=""),"",IF(_xlfn.MAXIFS('Histórico'!$D$5:$D$504,'Histórico'!$B$5:$B$504,A163,'Histórico'!$C$5:$C$504,B163)=0,"",_xlfn.MAXIFS('Histórico'!$D$5:$D$504,'Histórico'!$B$5:$B$504,A163,'Histórico'!$C$5:$C$504,B163)))</f>
        <v/>
      </c>
      <c r="E163" s="10">
        <f>IF(OR(A163="",B163=""),"",IF(SUMIFS('Plano de manutenção'!$B$5:$B$34,'Plano de manutenção'!$A$5:$A$34,B163)=0,"",SUMIFS('Plano de manutenção'!$B$5:$B$34,'Plano de manutenção'!$A$5:$A$34,B163)))</f>
        <v/>
      </c>
      <c r="F163" s="11">
        <f>IF(OR(A163="",B163=""),"",IF(SUMIFS('Plano de manutenção'!$C$5:$C$34,'Plano de manutenção'!$A$5:$A$34,B163)=0,"",SUMIFS('Plano de manutenção'!$C$5:$C$34,'Plano de manutenção'!$A$5:$A$34,B163)))</f>
        <v/>
      </c>
      <c r="G163" s="10">
        <f>IF(OR(D163="",E163=""),"",D163+E163)</f>
        <v/>
      </c>
      <c r="H163" s="9">
        <f>IF(OR(C163="",F163=""),"",C163+F163)</f>
        <v/>
      </c>
      <c r="I163" s="10">
        <f>IF(OR(A163="",B163=""),"",SUMIFS('Caminhões'!$C$5:$C$14,'Caminhões'!$A$5:$A$14,A163))</f>
        <v/>
      </c>
      <c r="J163" s="10">
        <f>IF(OR(G163="",I163="",N(I163)=0),"",G163-I163)</f>
        <v/>
      </c>
      <c r="K163" s="11">
        <f>IF(H163="","",H163-TODAY())</f>
        <v/>
      </c>
      <c r="L163" s="12">
        <f>IF(OR(A163="",B163=""),"",IF(AND(C163="",D163=""),"Sem registro",IF(OR(AND(J163&lt;&gt;"",N(J163)&lt;0),AND(K163&lt;&gt;"",N(K163)&lt;0)),"Vencida",IF(OR(AND(J163&lt;&gt;"",N(J163)&lt;=SUMIFS('Plano de manutenção'!$D$5:$D$34,'Plano de manutenção'!$A$5:$A$34,B163)),AND(K163&lt;&gt;"",N(K163)&lt;=SUMIFS('Plano de manutenção'!$E$5:$E$34,'Plano de manutenção'!$A$5:$A$34,B163))),"Perto","Em dia"))))</f>
        <v/>
      </c>
    </row>
    <row r="164">
      <c r="A164" s="8" t="n"/>
      <c r="B164" s="8" t="n"/>
      <c r="C164" s="9">
        <f>IF(OR(A164="",B164=""),"",IF(_xlfn.MAXIFS('Histórico'!$A$5:$A$504,'Histórico'!$B$5:$B$504,A164,'Histórico'!$C$5:$C$504,B164)=0,"",_xlfn.MAXIFS('Histórico'!$A$5:$A$504,'Histórico'!$B$5:$B$504,A164,'Histórico'!$C$5:$C$504,B164)))</f>
        <v/>
      </c>
      <c r="D164" s="10">
        <f>IF(OR(A164="",B164=""),"",IF(_xlfn.MAXIFS('Histórico'!$D$5:$D$504,'Histórico'!$B$5:$B$504,A164,'Histórico'!$C$5:$C$504,B164)=0,"",_xlfn.MAXIFS('Histórico'!$D$5:$D$504,'Histórico'!$B$5:$B$504,A164,'Histórico'!$C$5:$C$504,B164)))</f>
        <v/>
      </c>
      <c r="E164" s="10">
        <f>IF(OR(A164="",B164=""),"",IF(SUMIFS('Plano de manutenção'!$B$5:$B$34,'Plano de manutenção'!$A$5:$A$34,B164)=0,"",SUMIFS('Plano de manutenção'!$B$5:$B$34,'Plano de manutenção'!$A$5:$A$34,B164)))</f>
        <v/>
      </c>
      <c r="F164" s="11">
        <f>IF(OR(A164="",B164=""),"",IF(SUMIFS('Plano de manutenção'!$C$5:$C$34,'Plano de manutenção'!$A$5:$A$34,B164)=0,"",SUMIFS('Plano de manutenção'!$C$5:$C$34,'Plano de manutenção'!$A$5:$A$34,B164)))</f>
        <v/>
      </c>
      <c r="G164" s="10">
        <f>IF(OR(D164="",E164=""),"",D164+E164)</f>
        <v/>
      </c>
      <c r="H164" s="9">
        <f>IF(OR(C164="",F164=""),"",C164+F164)</f>
        <v/>
      </c>
      <c r="I164" s="10">
        <f>IF(OR(A164="",B164=""),"",SUMIFS('Caminhões'!$C$5:$C$14,'Caminhões'!$A$5:$A$14,A164))</f>
        <v/>
      </c>
      <c r="J164" s="10">
        <f>IF(OR(G164="",I164="",N(I164)=0),"",G164-I164)</f>
        <v/>
      </c>
      <c r="K164" s="11">
        <f>IF(H164="","",H164-TODAY())</f>
        <v/>
      </c>
      <c r="L164" s="12">
        <f>IF(OR(A164="",B164=""),"",IF(AND(C164="",D164=""),"Sem registro",IF(OR(AND(J164&lt;&gt;"",N(J164)&lt;0),AND(K164&lt;&gt;"",N(K164)&lt;0)),"Vencida",IF(OR(AND(J164&lt;&gt;"",N(J164)&lt;=SUMIFS('Plano de manutenção'!$D$5:$D$34,'Plano de manutenção'!$A$5:$A$34,B164)),AND(K164&lt;&gt;"",N(K164)&lt;=SUMIFS('Plano de manutenção'!$E$5:$E$34,'Plano de manutenção'!$A$5:$A$34,B164))),"Perto","Em dia"))))</f>
        <v/>
      </c>
    </row>
    <row r="165">
      <c r="A165" s="8" t="n"/>
      <c r="B165" s="8" t="n"/>
      <c r="C165" s="9">
        <f>IF(OR(A165="",B165=""),"",IF(_xlfn.MAXIFS('Histórico'!$A$5:$A$504,'Histórico'!$B$5:$B$504,A165,'Histórico'!$C$5:$C$504,B165)=0,"",_xlfn.MAXIFS('Histórico'!$A$5:$A$504,'Histórico'!$B$5:$B$504,A165,'Histórico'!$C$5:$C$504,B165)))</f>
        <v/>
      </c>
      <c r="D165" s="10">
        <f>IF(OR(A165="",B165=""),"",IF(_xlfn.MAXIFS('Histórico'!$D$5:$D$504,'Histórico'!$B$5:$B$504,A165,'Histórico'!$C$5:$C$504,B165)=0,"",_xlfn.MAXIFS('Histórico'!$D$5:$D$504,'Histórico'!$B$5:$B$504,A165,'Histórico'!$C$5:$C$504,B165)))</f>
        <v/>
      </c>
      <c r="E165" s="10">
        <f>IF(OR(A165="",B165=""),"",IF(SUMIFS('Plano de manutenção'!$B$5:$B$34,'Plano de manutenção'!$A$5:$A$34,B165)=0,"",SUMIFS('Plano de manutenção'!$B$5:$B$34,'Plano de manutenção'!$A$5:$A$34,B165)))</f>
        <v/>
      </c>
      <c r="F165" s="11">
        <f>IF(OR(A165="",B165=""),"",IF(SUMIFS('Plano de manutenção'!$C$5:$C$34,'Plano de manutenção'!$A$5:$A$34,B165)=0,"",SUMIFS('Plano de manutenção'!$C$5:$C$34,'Plano de manutenção'!$A$5:$A$34,B165)))</f>
        <v/>
      </c>
      <c r="G165" s="10">
        <f>IF(OR(D165="",E165=""),"",D165+E165)</f>
        <v/>
      </c>
      <c r="H165" s="9">
        <f>IF(OR(C165="",F165=""),"",C165+F165)</f>
        <v/>
      </c>
      <c r="I165" s="10">
        <f>IF(OR(A165="",B165=""),"",SUMIFS('Caminhões'!$C$5:$C$14,'Caminhões'!$A$5:$A$14,A165))</f>
        <v/>
      </c>
      <c r="J165" s="10">
        <f>IF(OR(G165="",I165="",N(I165)=0),"",G165-I165)</f>
        <v/>
      </c>
      <c r="K165" s="11">
        <f>IF(H165="","",H165-TODAY())</f>
        <v/>
      </c>
      <c r="L165" s="12">
        <f>IF(OR(A165="",B165=""),"",IF(AND(C165="",D165=""),"Sem registro",IF(OR(AND(J165&lt;&gt;"",N(J165)&lt;0),AND(K165&lt;&gt;"",N(K165)&lt;0)),"Vencida",IF(OR(AND(J165&lt;&gt;"",N(J165)&lt;=SUMIFS('Plano de manutenção'!$D$5:$D$34,'Plano de manutenção'!$A$5:$A$34,B165)),AND(K165&lt;&gt;"",N(K165)&lt;=SUMIFS('Plano de manutenção'!$E$5:$E$34,'Plano de manutenção'!$A$5:$A$34,B165))),"Perto","Em dia"))))</f>
        <v/>
      </c>
    </row>
    <row r="166">
      <c r="A166" s="8" t="n"/>
      <c r="B166" s="8" t="n"/>
      <c r="C166" s="9">
        <f>IF(OR(A166="",B166=""),"",IF(_xlfn.MAXIFS('Histórico'!$A$5:$A$504,'Histórico'!$B$5:$B$504,A166,'Histórico'!$C$5:$C$504,B166)=0,"",_xlfn.MAXIFS('Histórico'!$A$5:$A$504,'Histórico'!$B$5:$B$504,A166,'Histórico'!$C$5:$C$504,B166)))</f>
        <v/>
      </c>
      <c r="D166" s="10">
        <f>IF(OR(A166="",B166=""),"",IF(_xlfn.MAXIFS('Histórico'!$D$5:$D$504,'Histórico'!$B$5:$B$504,A166,'Histórico'!$C$5:$C$504,B166)=0,"",_xlfn.MAXIFS('Histórico'!$D$5:$D$504,'Histórico'!$B$5:$B$504,A166,'Histórico'!$C$5:$C$504,B166)))</f>
        <v/>
      </c>
      <c r="E166" s="10">
        <f>IF(OR(A166="",B166=""),"",IF(SUMIFS('Plano de manutenção'!$B$5:$B$34,'Plano de manutenção'!$A$5:$A$34,B166)=0,"",SUMIFS('Plano de manutenção'!$B$5:$B$34,'Plano de manutenção'!$A$5:$A$34,B166)))</f>
        <v/>
      </c>
      <c r="F166" s="11">
        <f>IF(OR(A166="",B166=""),"",IF(SUMIFS('Plano de manutenção'!$C$5:$C$34,'Plano de manutenção'!$A$5:$A$34,B166)=0,"",SUMIFS('Plano de manutenção'!$C$5:$C$34,'Plano de manutenção'!$A$5:$A$34,B166)))</f>
        <v/>
      </c>
      <c r="G166" s="10">
        <f>IF(OR(D166="",E166=""),"",D166+E166)</f>
        <v/>
      </c>
      <c r="H166" s="9">
        <f>IF(OR(C166="",F166=""),"",C166+F166)</f>
        <v/>
      </c>
      <c r="I166" s="10">
        <f>IF(OR(A166="",B166=""),"",SUMIFS('Caminhões'!$C$5:$C$14,'Caminhões'!$A$5:$A$14,A166))</f>
        <v/>
      </c>
      <c r="J166" s="10">
        <f>IF(OR(G166="",I166="",N(I166)=0),"",G166-I166)</f>
        <v/>
      </c>
      <c r="K166" s="11">
        <f>IF(H166="","",H166-TODAY())</f>
        <v/>
      </c>
      <c r="L166" s="12">
        <f>IF(OR(A166="",B166=""),"",IF(AND(C166="",D166=""),"Sem registro",IF(OR(AND(J166&lt;&gt;"",N(J166)&lt;0),AND(K166&lt;&gt;"",N(K166)&lt;0)),"Vencida",IF(OR(AND(J166&lt;&gt;"",N(J166)&lt;=SUMIFS('Plano de manutenção'!$D$5:$D$34,'Plano de manutenção'!$A$5:$A$34,B166)),AND(K166&lt;&gt;"",N(K166)&lt;=SUMIFS('Plano de manutenção'!$E$5:$E$34,'Plano de manutenção'!$A$5:$A$34,B166))),"Perto","Em dia"))))</f>
        <v/>
      </c>
    </row>
    <row r="167">
      <c r="A167" s="8" t="n"/>
      <c r="B167" s="8" t="n"/>
      <c r="C167" s="9">
        <f>IF(OR(A167="",B167=""),"",IF(_xlfn.MAXIFS('Histórico'!$A$5:$A$504,'Histórico'!$B$5:$B$504,A167,'Histórico'!$C$5:$C$504,B167)=0,"",_xlfn.MAXIFS('Histórico'!$A$5:$A$504,'Histórico'!$B$5:$B$504,A167,'Histórico'!$C$5:$C$504,B167)))</f>
        <v/>
      </c>
      <c r="D167" s="10">
        <f>IF(OR(A167="",B167=""),"",IF(_xlfn.MAXIFS('Histórico'!$D$5:$D$504,'Histórico'!$B$5:$B$504,A167,'Histórico'!$C$5:$C$504,B167)=0,"",_xlfn.MAXIFS('Histórico'!$D$5:$D$504,'Histórico'!$B$5:$B$504,A167,'Histórico'!$C$5:$C$504,B167)))</f>
        <v/>
      </c>
      <c r="E167" s="10">
        <f>IF(OR(A167="",B167=""),"",IF(SUMIFS('Plano de manutenção'!$B$5:$B$34,'Plano de manutenção'!$A$5:$A$34,B167)=0,"",SUMIFS('Plano de manutenção'!$B$5:$B$34,'Plano de manutenção'!$A$5:$A$34,B167)))</f>
        <v/>
      </c>
      <c r="F167" s="11">
        <f>IF(OR(A167="",B167=""),"",IF(SUMIFS('Plano de manutenção'!$C$5:$C$34,'Plano de manutenção'!$A$5:$A$34,B167)=0,"",SUMIFS('Plano de manutenção'!$C$5:$C$34,'Plano de manutenção'!$A$5:$A$34,B167)))</f>
        <v/>
      </c>
      <c r="G167" s="10">
        <f>IF(OR(D167="",E167=""),"",D167+E167)</f>
        <v/>
      </c>
      <c r="H167" s="9">
        <f>IF(OR(C167="",F167=""),"",C167+F167)</f>
        <v/>
      </c>
      <c r="I167" s="10">
        <f>IF(OR(A167="",B167=""),"",SUMIFS('Caminhões'!$C$5:$C$14,'Caminhões'!$A$5:$A$14,A167))</f>
        <v/>
      </c>
      <c r="J167" s="10">
        <f>IF(OR(G167="",I167="",N(I167)=0),"",G167-I167)</f>
        <v/>
      </c>
      <c r="K167" s="11">
        <f>IF(H167="","",H167-TODAY())</f>
        <v/>
      </c>
      <c r="L167" s="12">
        <f>IF(OR(A167="",B167=""),"",IF(AND(C167="",D167=""),"Sem registro",IF(OR(AND(J167&lt;&gt;"",N(J167)&lt;0),AND(K167&lt;&gt;"",N(K167)&lt;0)),"Vencida",IF(OR(AND(J167&lt;&gt;"",N(J167)&lt;=SUMIFS('Plano de manutenção'!$D$5:$D$34,'Plano de manutenção'!$A$5:$A$34,B167)),AND(K167&lt;&gt;"",N(K167)&lt;=SUMIFS('Plano de manutenção'!$E$5:$E$34,'Plano de manutenção'!$A$5:$A$34,B167))),"Perto","Em dia"))))</f>
        <v/>
      </c>
    </row>
    <row r="168">
      <c r="A168" s="8" t="n"/>
      <c r="B168" s="8" t="n"/>
      <c r="C168" s="9">
        <f>IF(OR(A168="",B168=""),"",IF(_xlfn.MAXIFS('Histórico'!$A$5:$A$504,'Histórico'!$B$5:$B$504,A168,'Histórico'!$C$5:$C$504,B168)=0,"",_xlfn.MAXIFS('Histórico'!$A$5:$A$504,'Histórico'!$B$5:$B$504,A168,'Histórico'!$C$5:$C$504,B168)))</f>
        <v/>
      </c>
      <c r="D168" s="10">
        <f>IF(OR(A168="",B168=""),"",IF(_xlfn.MAXIFS('Histórico'!$D$5:$D$504,'Histórico'!$B$5:$B$504,A168,'Histórico'!$C$5:$C$504,B168)=0,"",_xlfn.MAXIFS('Histórico'!$D$5:$D$504,'Histórico'!$B$5:$B$504,A168,'Histórico'!$C$5:$C$504,B168)))</f>
        <v/>
      </c>
      <c r="E168" s="10">
        <f>IF(OR(A168="",B168=""),"",IF(SUMIFS('Plano de manutenção'!$B$5:$B$34,'Plano de manutenção'!$A$5:$A$34,B168)=0,"",SUMIFS('Plano de manutenção'!$B$5:$B$34,'Plano de manutenção'!$A$5:$A$34,B168)))</f>
        <v/>
      </c>
      <c r="F168" s="11">
        <f>IF(OR(A168="",B168=""),"",IF(SUMIFS('Plano de manutenção'!$C$5:$C$34,'Plano de manutenção'!$A$5:$A$34,B168)=0,"",SUMIFS('Plano de manutenção'!$C$5:$C$34,'Plano de manutenção'!$A$5:$A$34,B168)))</f>
        <v/>
      </c>
      <c r="G168" s="10">
        <f>IF(OR(D168="",E168=""),"",D168+E168)</f>
        <v/>
      </c>
      <c r="H168" s="9">
        <f>IF(OR(C168="",F168=""),"",C168+F168)</f>
        <v/>
      </c>
      <c r="I168" s="10">
        <f>IF(OR(A168="",B168=""),"",SUMIFS('Caminhões'!$C$5:$C$14,'Caminhões'!$A$5:$A$14,A168))</f>
        <v/>
      </c>
      <c r="J168" s="10">
        <f>IF(OR(G168="",I168="",N(I168)=0),"",G168-I168)</f>
        <v/>
      </c>
      <c r="K168" s="11">
        <f>IF(H168="","",H168-TODAY())</f>
        <v/>
      </c>
      <c r="L168" s="12">
        <f>IF(OR(A168="",B168=""),"",IF(AND(C168="",D168=""),"Sem registro",IF(OR(AND(J168&lt;&gt;"",N(J168)&lt;0),AND(K168&lt;&gt;"",N(K168)&lt;0)),"Vencida",IF(OR(AND(J168&lt;&gt;"",N(J168)&lt;=SUMIFS('Plano de manutenção'!$D$5:$D$34,'Plano de manutenção'!$A$5:$A$34,B168)),AND(K168&lt;&gt;"",N(K168)&lt;=SUMIFS('Plano de manutenção'!$E$5:$E$34,'Plano de manutenção'!$A$5:$A$34,B168))),"Perto","Em dia"))))</f>
        <v/>
      </c>
    </row>
    <row r="169">
      <c r="A169" s="8" t="n"/>
      <c r="B169" s="8" t="n"/>
      <c r="C169" s="9">
        <f>IF(OR(A169="",B169=""),"",IF(_xlfn.MAXIFS('Histórico'!$A$5:$A$504,'Histórico'!$B$5:$B$504,A169,'Histórico'!$C$5:$C$504,B169)=0,"",_xlfn.MAXIFS('Histórico'!$A$5:$A$504,'Histórico'!$B$5:$B$504,A169,'Histórico'!$C$5:$C$504,B169)))</f>
        <v/>
      </c>
      <c r="D169" s="10">
        <f>IF(OR(A169="",B169=""),"",IF(_xlfn.MAXIFS('Histórico'!$D$5:$D$504,'Histórico'!$B$5:$B$504,A169,'Histórico'!$C$5:$C$504,B169)=0,"",_xlfn.MAXIFS('Histórico'!$D$5:$D$504,'Histórico'!$B$5:$B$504,A169,'Histórico'!$C$5:$C$504,B169)))</f>
        <v/>
      </c>
      <c r="E169" s="10">
        <f>IF(OR(A169="",B169=""),"",IF(SUMIFS('Plano de manutenção'!$B$5:$B$34,'Plano de manutenção'!$A$5:$A$34,B169)=0,"",SUMIFS('Plano de manutenção'!$B$5:$B$34,'Plano de manutenção'!$A$5:$A$34,B169)))</f>
        <v/>
      </c>
      <c r="F169" s="11">
        <f>IF(OR(A169="",B169=""),"",IF(SUMIFS('Plano de manutenção'!$C$5:$C$34,'Plano de manutenção'!$A$5:$A$34,B169)=0,"",SUMIFS('Plano de manutenção'!$C$5:$C$34,'Plano de manutenção'!$A$5:$A$34,B169)))</f>
        <v/>
      </c>
      <c r="G169" s="10">
        <f>IF(OR(D169="",E169=""),"",D169+E169)</f>
        <v/>
      </c>
      <c r="H169" s="9">
        <f>IF(OR(C169="",F169=""),"",C169+F169)</f>
        <v/>
      </c>
      <c r="I169" s="10">
        <f>IF(OR(A169="",B169=""),"",SUMIFS('Caminhões'!$C$5:$C$14,'Caminhões'!$A$5:$A$14,A169))</f>
        <v/>
      </c>
      <c r="J169" s="10">
        <f>IF(OR(G169="",I169="",N(I169)=0),"",G169-I169)</f>
        <v/>
      </c>
      <c r="K169" s="11">
        <f>IF(H169="","",H169-TODAY())</f>
        <v/>
      </c>
      <c r="L169" s="12">
        <f>IF(OR(A169="",B169=""),"",IF(AND(C169="",D169=""),"Sem registro",IF(OR(AND(J169&lt;&gt;"",N(J169)&lt;0),AND(K169&lt;&gt;"",N(K169)&lt;0)),"Vencida",IF(OR(AND(J169&lt;&gt;"",N(J169)&lt;=SUMIFS('Plano de manutenção'!$D$5:$D$34,'Plano de manutenção'!$A$5:$A$34,B169)),AND(K169&lt;&gt;"",N(K169)&lt;=SUMIFS('Plano de manutenção'!$E$5:$E$34,'Plano de manutenção'!$A$5:$A$34,B169))),"Perto","Em dia"))))</f>
        <v/>
      </c>
    </row>
    <row r="170">
      <c r="A170" s="8" t="n"/>
      <c r="B170" s="8" t="n"/>
      <c r="C170" s="9">
        <f>IF(OR(A170="",B170=""),"",IF(_xlfn.MAXIFS('Histórico'!$A$5:$A$504,'Histórico'!$B$5:$B$504,A170,'Histórico'!$C$5:$C$504,B170)=0,"",_xlfn.MAXIFS('Histórico'!$A$5:$A$504,'Histórico'!$B$5:$B$504,A170,'Histórico'!$C$5:$C$504,B170)))</f>
        <v/>
      </c>
      <c r="D170" s="10">
        <f>IF(OR(A170="",B170=""),"",IF(_xlfn.MAXIFS('Histórico'!$D$5:$D$504,'Histórico'!$B$5:$B$504,A170,'Histórico'!$C$5:$C$504,B170)=0,"",_xlfn.MAXIFS('Histórico'!$D$5:$D$504,'Histórico'!$B$5:$B$504,A170,'Histórico'!$C$5:$C$504,B170)))</f>
        <v/>
      </c>
      <c r="E170" s="10">
        <f>IF(OR(A170="",B170=""),"",IF(SUMIFS('Plano de manutenção'!$B$5:$B$34,'Plano de manutenção'!$A$5:$A$34,B170)=0,"",SUMIFS('Plano de manutenção'!$B$5:$B$34,'Plano de manutenção'!$A$5:$A$34,B170)))</f>
        <v/>
      </c>
      <c r="F170" s="11">
        <f>IF(OR(A170="",B170=""),"",IF(SUMIFS('Plano de manutenção'!$C$5:$C$34,'Plano de manutenção'!$A$5:$A$34,B170)=0,"",SUMIFS('Plano de manutenção'!$C$5:$C$34,'Plano de manutenção'!$A$5:$A$34,B170)))</f>
        <v/>
      </c>
      <c r="G170" s="10">
        <f>IF(OR(D170="",E170=""),"",D170+E170)</f>
        <v/>
      </c>
      <c r="H170" s="9">
        <f>IF(OR(C170="",F170=""),"",C170+F170)</f>
        <v/>
      </c>
      <c r="I170" s="10">
        <f>IF(OR(A170="",B170=""),"",SUMIFS('Caminhões'!$C$5:$C$14,'Caminhões'!$A$5:$A$14,A170))</f>
        <v/>
      </c>
      <c r="J170" s="10">
        <f>IF(OR(G170="",I170="",N(I170)=0),"",G170-I170)</f>
        <v/>
      </c>
      <c r="K170" s="11">
        <f>IF(H170="","",H170-TODAY())</f>
        <v/>
      </c>
      <c r="L170" s="12">
        <f>IF(OR(A170="",B170=""),"",IF(AND(C170="",D170=""),"Sem registro",IF(OR(AND(J170&lt;&gt;"",N(J170)&lt;0),AND(K170&lt;&gt;"",N(K170)&lt;0)),"Vencida",IF(OR(AND(J170&lt;&gt;"",N(J170)&lt;=SUMIFS('Plano de manutenção'!$D$5:$D$34,'Plano de manutenção'!$A$5:$A$34,B170)),AND(K170&lt;&gt;"",N(K170)&lt;=SUMIFS('Plano de manutenção'!$E$5:$E$34,'Plano de manutenção'!$A$5:$A$34,B170))),"Perto","Em dia"))))</f>
        <v/>
      </c>
    </row>
    <row r="171">
      <c r="A171" s="8" t="n"/>
      <c r="B171" s="8" t="n"/>
      <c r="C171" s="9">
        <f>IF(OR(A171="",B171=""),"",IF(_xlfn.MAXIFS('Histórico'!$A$5:$A$504,'Histórico'!$B$5:$B$504,A171,'Histórico'!$C$5:$C$504,B171)=0,"",_xlfn.MAXIFS('Histórico'!$A$5:$A$504,'Histórico'!$B$5:$B$504,A171,'Histórico'!$C$5:$C$504,B171)))</f>
        <v/>
      </c>
      <c r="D171" s="10">
        <f>IF(OR(A171="",B171=""),"",IF(_xlfn.MAXIFS('Histórico'!$D$5:$D$504,'Histórico'!$B$5:$B$504,A171,'Histórico'!$C$5:$C$504,B171)=0,"",_xlfn.MAXIFS('Histórico'!$D$5:$D$504,'Histórico'!$B$5:$B$504,A171,'Histórico'!$C$5:$C$504,B171)))</f>
        <v/>
      </c>
      <c r="E171" s="10">
        <f>IF(OR(A171="",B171=""),"",IF(SUMIFS('Plano de manutenção'!$B$5:$B$34,'Plano de manutenção'!$A$5:$A$34,B171)=0,"",SUMIFS('Plano de manutenção'!$B$5:$B$34,'Plano de manutenção'!$A$5:$A$34,B171)))</f>
        <v/>
      </c>
      <c r="F171" s="11">
        <f>IF(OR(A171="",B171=""),"",IF(SUMIFS('Plano de manutenção'!$C$5:$C$34,'Plano de manutenção'!$A$5:$A$34,B171)=0,"",SUMIFS('Plano de manutenção'!$C$5:$C$34,'Plano de manutenção'!$A$5:$A$34,B171)))</f>
        <v/>
      </c>
      <c r="G171" s="10">
        <f>IF(OR(D171="",E171=""),"",D171+E171)</f>
        <v/>
      </c>
      <c r="H171" s="9">
        <f>IF(OR(C171="",F171=""),"",C171+F171)</f>
        <v/>
      </c>
      <c r="I171" s="10">
        <f>IF(OR(A171="",B171=""),"",SUMIFS('Caminhões'!$C$5:$C$14,'Caminhões'!$A$5:$A$14,A171))</f>
        <v/>
      </c>
      <c r="J171" s="10">
        <f>IF(OR(G171="",I171="",N(I171)=0),"",G171-I171)</f>
        <v/>
      </c>
      <c r="K171" s="11">
        <f>IF(H171="","",H171-TODAY())</f>
        <v/>
      </c>
      <c r="L171" s="12">
        <f>IF(OR(A171="",B171=""),"",IF(AND(C171="",D171=""),"Sem registro",IF(OR(AND(J171&lt;&gt;"",N(J171)&lt;0),AND(K171&lt;&gt;"",N(K171)&lt;0)),"Vencida",IF(OR(AND(J171&lt;&gt;"",N(J171)&lt;=SUMIFS('Plano de manutenção'!$D$5:$D$34,'Plano de manutenção'!$A$5:$A$34,B171)),AND(K171&lt;&gt;"",N(K171)&lt;=SUMIFS('Plano de manutenção'!$E$5:$E$34,'Plano de manutenção'!$A$5:$A$34,B171))),"Perto","Em dia"))))</f>
        <v/>
      </c>
    </row>
    <row r="172">
      <c r="A172" s="8" t="n"/>
      <c r="B172" s="8" t="n"/>
      <c r="C172" s="9">
        <f>IF(OR(A172="",B172=""),"",IF(_xlfn.MAXIFS('Histórico'!$A$5:$A$504,'Histórico'!$B$5:$B$504,A172,'Histórico'!$C$5:$C$504,B172)=0,"",_xlfn.MAXIFS('Histórico'!$A$5:$A$504,'Histórico'!$B$5:$B$504,A172,'Histórico'!$C$5:$C$504,B172)))</f>
        <v/>
      </c>
      <c r="D172" s="10">
        <f>IF(OR(A172="",B172=""),"",IF(_xlfn.MAXIFS('Histórico'!$D$5:$D$504,'Histórico'!$B$5:$B$504,A172,'Histórico'!$C$5:$C$504,B172)=0,"",_xlfn.MAXIFS('Histórico'!$D$5:$D$504,'Histórico'!$B$5:$B$504,A172,'Histórico'!$C$5:$C$504,B172)))</f>
        <v/>
      </c>
      <c r="E172" s="10">
        <f>IF(OR(A172="",B172=""),"",IF(SUMIFS('Plano de manutenção'!$B$5:$B$34,'Plano de manutenção'!$A$5:$A$34,B172)=0,"",SUMIFS('Plano de manutenção'!$B$5:$B$34,'Plano de manutenção'!$A$5:$A$34,B172)))</f>
        <v/>
      </c>
      <c r="F172" s="11">
        <f>IF(OR(A172="",B172=""),"",IF(SUMIFS('Plano de manutenção'!$C$5:$C$34,'Plano de manutenção'!$A$5:$A$34,B172)=0,"",SUMIFS('Plano de manutenção'!$C$5:$C$34,'Plano de manutenção'!$A$5:$A$34,B172)))</f>
        <v/>
      </c>
      <c r="G172" s="10">
        <f>IF(OR(D172="",E172=""),"",D172+E172)</f>
        <v/>
      </c>
      <c r="H172" s="9">
        <f>IF(OR(C172="",F172=""),"",C172+F172)</f>
        <v/>
      </c>
      <c r="I172" s="10">
        <f>IF(OR(A172="",B172=""),"",SUMIFS('Caminhões'!$C$5:$C$14,'Caminhões'!$A$5:$A$14,A172))</f>
        <v/>
      </c>
      <c r="J172" s="10">
        <f>IF(OR(G172="",I172="",N(I172)=0),"",G172-I172)</f>
        <v/>
      </c>
      <c r="K172" s="11">
        <f>IF(H172="","",H172-TODAY())</f>
        <v/>
      </c>
      <c r="L172" s="12">
        <f>IF(OR(A172="",B172=""),"",IF(AND(C172="",D172=""),"Sem registro",IF(OR(AND(J172&lt;&gt;"",N(J172)&lt;0),AND(K172&lt;&gt;"",N(K172)&lt;0)),"Vencida",IF(OR(AND(J172&lt;&gt;"",N(J172)&lt;=SUMIFS('Plano de manutenção'!$D$5:$D$34,'Plano de manutenção'!$A$5:$A$34,B172)),AND(K172&lt;&gt;"",N(K172)&lt;=SUMIFS('Plano de manutenção'!$E$5:$E$34,'Plano de manutenção'!$A$5:$A$34,B172))),"Perto","Em dia"))))</f>
        <v/>
      </c>
    </row>
    <row r="173">
      <c r="A173" s="8" t="n"/>
      <c r="B173" s="8" t="n"/>
      <c r="C173" s="9">
        <f>IF(OR(A173="",B173=""),"",IF(_xlfn.MAXIFS('Histórico'!$A$5:$A$504,'Histórico'!$B$5:$B$504,A173,'Histórico'!$C$5:$C$504,B173)=0,"",_xlfn.MAXIFS('Histórico'!$A$5:$A$504,'Histórico'!$B$5:$B$504,A173,'Histórico'!$C$5:$C$504,B173)))</f>
        <v/>
      </c>
      <c r="D173" s="10">
        <f>IF(OR(A173="",B173=""),"",IF(_xlfn.MAXIFS('Histórico'!$D$5:$D$504,'Histórico'!$B$5:$B$504,A173,'Histórico'!$C$5:$C$504,B173)=0,"",_xlfn.MAXIFS('Histórico'!$D$5:$D$504,'Histórico'!$B$5:$B$504,A173,'Histórico'!$C$5:$C$504,B173)))</f>
        <v/>
      </c>
      <c r="E173" s="10">
        <f>IF(OR(A173="",B173=""),"",IF(SUMIFS('Plano de manutenção'!$B$5:$B$34,'Plano de manutenção'!$A$5:$A$34,B173)=0,"",SUMIFS('Plano de manutenção'!$B$5:$B$34,'Plano de manutenção'!$A$5:$A$34,B173)))</f>
        <v/>
      </c>
      <c r="F173" s="11">
        <f>IF(OR(A173="",B173=""),"",IF(SUMIFS('Plano de manutenção'!$C$5:$C$34,'Plano de manutenção'!$A$5:$A$34,B173)=0,"",SUMIFS('Plano de manutenção'!$C$5:$C$34,'Plano de manutenção'!$A$5:$A$34,B173)))</f>
        <v/>
      </c>
      <c r="G173" s="10">
        <f>IF(OR(D173="",E173=""),"",D173+E173)</f>
        <v/>
      </c>
      <c r="H173" s="9">
        <f>IF(OR(C173="",F173=""),"",C173+F173)</f>
        <v/>
      </c>
      <c r="I173" s="10">
        <f>IF(OR(A173="",B173=""),"",SUMIFS('Caminhões'!$C$5:$C$14,'Caminhões'!$A$5:$A$14,A173))</f>
        <v/>
      </c>
      <c r="J173" s="10">
        <f>IF(OR(G173="",I173="",N(I173)=0),"",G173-I173)</f>
        <v/>
      </c>
      <c r="K173" s="11">
        <f>IF(H173="","",H173-TODAY())</f>
        <v/>
      </c>
      <c r="L173" s="12">
        <f>IF(OR(A173="",B173=""),"",IF(AND(C173="",D173=""),"Sem registro",IF(OR(AND(J173&lt;&gt;"",N(J173)&lt;0),AND(K173&lt;&gt;"",N(K173)&lt;0)),"Vencida",IF(OR(AND(J173&lt;&gt;"",N(J173)&lt;=SUMIFS('Plano de manutenção'!$D$5:$D$34,'Plano de manutenção'!$A$5:$A$34,B173)),AND(K173&lt;&gt;"",N(K173)&lt;=SUMIFS('Plano de manutenção'!$E$5:$E$34,'Plano de manutenção'!$A$5:$A$34,B173))),"Perto","Em dia"))))</f>
        <v/>
      </c>
    </row>
    <row r="174">
      <c r="A174" s="8" t="n"/>
      <c r="B174" s="8" t="n"/>
      <c r="C174" s="9">
        <f>IF(OR(A174="",B174=""),"",IF(_xlfn.MAXIFS('Histórico'!$A$5:$A$504,'Histórico'!$B$5:$B$504,A174,'Histórico'!$C$5:$C$504,B174)=0,"",_xlfn.MAXIFS('Histórico'!$A$5:$A$504,'Histórico'!$B$5:$B$504,A174,'Histórico'!$C$5:$C$504,B174)))</f>
        <v/>
      </c>
      <c r="D174" s="10">
        <f>IF(OR(A174="",B174=""),"",IF(_xlfn.MAXIFS('Histórico'!$D$5:$D$504,'Histórico'!$B$5:$B$504,A174,'Histórico'!$C$5:$C$504,B174)=0,"",_xlfn.MAXIFS('Histórico'!$D$5:$D$504,'Histórico'!$B$5:$B$504,A174,'Histórico'!$C$5:$C$504,B174)))</f>
        <v/>
      </c>
      <c r="E174" s="10">
        <f>IF(OR(A174="",B174=""),"",IF(SUMIFS('Plano de manutenção'!$B$5:$B$34,'Plano de manutenção'!$A$5:$A$34,B174)=0,"",SUMIFS('Plano de manutenção'!$B$5:$B$34,'Plano de manutenção'!$A$5:$A$34,B174)))</f>
        <v/>
      </c>
      <c r="F174" s="11">
        <f>IF(OR(A174="",B174=""),"",IF(SUMIFS('Plano de manutenção'!$C$5:$C$34,'Plano de manutenção'!$A$5:$A$34,B174)=0,"",SUMIFS('Plano de manutenção'!$C$5:$C$34,'Plano de manutenção'!$A$5:$A$34,B174)))</f>
        <v/>
      </c>
      <c r="G174" s="10">
        <f>IF(OR(D174="",E174=""),"",D174+E174)</f>
        <v/>
      </c>
      <c r="H174" s="9">
        <f>IF(OR(C174="",F174=""),"",C174+F174)</f>
        <v/>
      </c>
      <c r="I174" s="10">
        <f>IF(OR(A174="",B174=""),"",SUMIFS('Caminhões'!$C$5:$C$14,'Caminhões'!$A$5:$A$14,A174))</f>
        <v/>
      </c>
      <c r="J174" s="10">
        <f>IF(OR(G174="",I174="",N(I174)=0),"",G174-I174)</f>
        <v/>
      </c>
      <c r="K174" s="11">
        <f>IF(H174="","",H174-TODAY())</f>
        <v/>
      </c>
      <c r="L174" s="12">
        <f>IF(OR(A174="",B174=""),"",IF(AND(C174="",D174=""),"Sem registro",IF(OR(AND(J174&lt;&gt;"",N(J174)&lt;0),AND(K174&lt;&gt;"",N(K174)&lt;0)),"Vencida",IF(OR(AND(J174&lt;&gt;"",N(J174)&lt;=SUMIFS('Plano de manutenção'!$D$5:$D$34,'Plano de manutenção'!$A$5:$A$34,B174)),AND(K174&lt;&gt;"",N(K174)&lt;=SUMIFS('Plano de manutenção'!$E$5:$E$34,'Plano de manutenção'!$A$5:$A$34,B174))),"Perto","Em dia"))))</f>
        <v/>
      </c>
    </row>
    <row r="175">
      <c r="A175" s="8" t="n"/>
      <c r="B175" s="8" t="n"/>
      <c r="C175" s="9">
        <f>IF(OR(A175="",B175=""),"",IF(_xlfn.MAXIFS('Histórico'!$A$5:$A$504,'Histórico'!$B$5:$B$504,A175,'Histórico'!$C$5:$C$504,B175)=0,"",_xlfn.MAXIFS('Histórico'!$A$5:$A$504,'Histórico'!$B$5:$B$504,A175,'Histórico'!$C$5:$C$504,B175)))</f>
        <v/>
      </c>
      <c r="D175" s="10">
        <f>IF(OR(A175="",B175=""),"",IF(_xlfn.MAXIFS('Histórico'!$D$5:$D$504,'Histórico'!$B$5:$B$504,A175,'Histórico'!$C$5:$C$504,B175)=0,"",_xlfn.MAXIFS('Histórico'!$D$5:$D$504,'Histórico'!$B$5:$B$504,A175,'Histórico'!$C$5:$C$504,B175)))</f>
        <v/>
      </c>
      <c r="E175" s="10">
        <f>IF(OR(A175="",B175=""),"",IF(SUMIFS('Plano de manutenção'!$B$5:$B$34,'Plano de manutenção'!$A$5:$A$34,B175)=0,"",SUMIFS('Plano de manutenção'!$B$5:$B$34,'Plano de manutenção'!$A$5:$A$34,B175)))</f>
        <v/>
      </c>
      <c r="F175" s="11">
        <f>IF(OR(A175="",B175=""),"",IF(SUMIFS('Plano de manutenção'!$C$5:$C$34,'Plano de manutenção'!$A$5:$A$34,B175)=0,"",SUMIFS('Plano de manutenção'!$C$5:$C$34,'Plano de manutenção'!$A$5:$A$34,B175)))</f>
        <v/>
      </c>
      <c r="G175" s="10">
        <f>IF(OR(D175="",E175=""),"",D175+E175)</f>
        <v/>
      </c>
      <c r="H175" s="9">
        <f>IF(OR(C175="",F175=""),"",C175+F175)</f>
        <v/>
      </c>
      <c r="I175" s="10">
        <f>IF(OR(A175="",B175=""),"",SUMIFS('Caminhões'!$C$5:$C$14,'Caminhões'!$A$5:$A$14,A175))</f>
        <v/>
      </c>
      <c r="J175" s="10">
        <f>IF(OR(G175="",I175="",N(I175)=0),"",G175-I175)</f>
        <v/>
      </c>
      <c r="K175" s="11">
        <f>IF(H175="","",H175-TODAY())</f>
        <v/>
      </c>
      <c r="L175" s="12">
        <f>IF(OR(A175="",B175=""),"",IF(AND(C175="",D175=""),"Sem registro",IF(OR(AND(J175&lt;&gt;"",N(J175)&lt;0),AND(K175&lt;&gt;"",N(K175)&lt;0)),"Vencida",IF(OR(AND(J175&lt;&gt;"",N(J175)&lt;=SUMIFS('Plano de manutenção'!$D$5:$D$34,'Plano de manutenção'!$A$5:$A$34,B175)),AND(K175&lt;&gt;"",N(K175)&lt;=SUMIFS('Plano de manutenção'!$E$5:$E$34,'Plano de manutenção'!$A$5:$A$34,B175))),"Perto","Em dia"))))</f>
        <v/>
      </c>
    </row>
    <row r="176">
      <c r="A176" s="8" t="n"/>
      <c r="B176" s="8" t="n"/>
      <c r="C176" s="9">
        <f>IF(OR(A176="",B176=""),"",IF(_xlfn.MAXIFS('Histórico'!$A$5:$A$504,'Histórico'!$B$5:$B$504,A176,'Histórico'!$C$5:$C$504,B176)=0,"",_xlfn.MAXIFS('Histórico'!$A$5:$A$504,'Histórico'!$B$5:$B$504,A176,'Histórico'!$C$5:$C$504,B176)))</f>
        <v/>
      </c>
      <c r="D176" s="10">
        <f>IF(OR(A176="",B176=""),"",IF(_xlfn.MAXIFS('Histórico'!$D$5:$D$504,'Histórico'!$B$5:$B$504,A176,'Histórico'!$C$5:$C$504,B176)=0,"",_xlfn.MAXIFS('Histórico'!$D$5:$D$504,'Histórico'!$B$5:$B$504,A176,'Histórico'!$C$5:$C$504,B176)))</f>
        <v/>
      </c>
      <c r="E176" s="10">
        <f>IF(OR(A176="",B176=""),"",IF(SUMIFS('Plano de manutenção'!$B$5:$B$34,'Plano de manutenção'!$A$5:$A$34,B176)=0,"",SUMIFS('Plano de manutenção'!$B$5:$B$34,'Plano de manutenção'!$A$5:$A$34,B176)))</f>
        <v/>
      </c>
      <c r="F176" s="11">
        <f>IF(OR(A176="",B176=""),"",IF(SUMIFS('Plano de manutenção'!$C$5:$C$34,'Plano de manutenção'!$A$5:$A$34,B176)=0,"",SUMIFS('Plano de manutenção'!$C$5:$C$34,'Plano de manutenção'!$A$5:$A$34,B176)))</f>
        <v/>
      </c>
      <c r="G176" s="10">
        <f>IF(OR(D176="",E176=""),"",D176+E176)</f>
        <v/>
      </c>
      <c r="H176" s="9">
        <f>IF(OR(C176="",F176=""),"",C176+F176)</f>
        <v/>
      </c>
      <c r="I176" s="10">
        <f>IF(OR(A176="",B176=""),"",SUMIFS('Caminhões'!$C$5:$C$14,'Caminhões'!$A$5:$A$14,A176))</f>
        <v/>
      </c>
      <c r="J176" s="10">
        <f>IF(OR(G176="",I176="",N(I176)=0),"",G176-I176)</f>
        <v/>
      </c>
      <c r="K176" s="11">
        <f>IF(H176="","",H176-TODAY())</f>
        <v/>
      </c>
      <c r="L176" s="12">
        <f>IF(OR(A176="",B176=""),"",IF(AND(C176="",D176=""),"Sem registro",IF(OR(AND(J176&lt;&gt;"",N(J176)&lt;0),AND(K176&lt;&gt;"",N(K176)&lt;0)),"Vencida",IF(OR(AND(J176&lt;&gt;"",N(J176)&lt;=SUMIFS('Plano de manutenção'!$D$5:$D$34,'Plano de manutenção'!$A$5:$A$34,B176)),AND(K176&lt;&gt;"",N(K176)&lt;=SUMIFS('Plano de manutenção'!$E$5:$E$34,'Plano de manutenção'!$A$5:$A$34,B176))),"Perto","Em dia"))))</f>
        <v/>
      </c>
    </row>
    <row r="177">
      <c r="A177" s="8" t="n"/>
      <c r="B177" s="8" t="n"/>
      <c r="C177" s="9">
        <f>IF(OR(A177="",B177=""),"",IF(_xlfn.MAXIFS('Histórico'!$A$5:$A$504,'Histórico'!$B$5:$B$504,A177,'Histórico'!$C$5:$C$504,B177)=0,"",_xlfn.MAXIFS('Histórico'!$A$5:$A$504,'Histórico'!$B$5:$B$504,A177,'Histórico'!$C$5:$C$504,B177)))</f>
        <v/>
      </c>
      <c r="D177" s="10">
        <f>IF(OR(A177="",B177=""),"",IF(_xlfn.MAXIFS('Histórico'!$D$5:$D$504,'Histórico'!$B$5:$B$504,A177,'Histórico'!$C$5:$C$504,B177)=0,"",_xlfn.MAXIFS('Histórico'!$D$5:$D$504,'Histórico'!$B$5:$B$504,A177,'Histórico'!$C$5:$C$504,B177)))</f>
        <v/>
      </c>
      <c r="E177" s="10">
        <f>IF(OR(A177="",B177=""),"",IF(SUMIFS('Plano de manutenção'!$B$5:$B$34,'Plano de manutenção'!$A$5:$A$34,B177)=0,"",SUMIFS('Plano de manutenção'!$B$5:$B$34,'Plano de manutenção'!$A$5:$A$34,B177)))</f>
        <v/>
      </c>
      <c r="F177" s="11">
        <f>IF(OR(A177="",B177=""),"",IF(SUMIFS('Plano de manutenção'!$C$5:$C$34,'Plano de manutenção'!$A$5:$A$34,B177)=0,"",SUMIFS('Plano de manutenção'!$C$5:$C$34,'Plano de manutenção'!$A$5:$A$34,B177)))</f>
        <v/>
      </c>
      <c r="G177" s="10">
        <f>IF(OR(D177="",E177=""),"",D177+E177)</f>
        <v/>
      </c>
      <c r="H177" s="9">
        <f>IF(OR(C177="",F177=""),"",C177+F177)</f>
        <v/>
      </c>
      <c r="I177" s="10">
        <f>IF(OR(A177="",B177=""),"",SUMIFS('Caminhões'!$C$5:$C$14,'Caminhões'!$A$5:$A$14,A177))</f>
        <v/>
      </c>
      <c r="J177" s="10">
        <f>IF(OR(G177="",I177="",N(I177)=0),"",G177-I177)</f>
        <v/>
      </c>
      <c r="K177" s="11">
        <f>IF(H177="","",H177-TODAY())</f>
        <v/>
      </c>
      <c r="L177" s="12">
        <f>IF(OR(A177="",B177=""),"",IF(AND(C177="",D177=""),"Sem registro",IF(OR(AND(J177&lt;&gt;"",N(J177)&lt;0),AND(K177&lt;&gt;"",N(K177)&lt;0)),"Vencida",IF(OR(AND(J177&lt;&gt;"",N(J177)&lt;=SUMIFS('Plano de manutenção'!$D$5:$D$34,'Plano de manutenção'!$A$5:$A$34,B177)),AND(K177&lt;&gt;"",N(K177)&lt;=SUMIFS('Plano de manutenção'!$E$5:$E$34,'Plano de manutenção'!$A$5:$A$34,B177))),"Perto","Em dia"))))</f>
        <v/>
      </c>
    </row>
    <row r="178">
      <c r="A178" s="8" t="n"/>
      <c r="B178" s="8" t="n"/>
      <c r="C178" s="9">
        <f>IF(OR(A178="",B178=""),"",IF(_xlfn.MAXIFS('Histórico'!$A$5:$A$504,'Histórico'!$B$5:$B$504,A178,'Histórico'!$C$5:$C$504,B178)=0,"",_xlfn.MAXIFS('Histórico'!$A$5:$A$504,'Histórico'!$B$5:$B$504,A178,'Histórico'!$C$5:$C$504,B178)))</f>
        <v/>
      </c>
      <c r="D178" s="10">
        <f>IF(OR(A178="",B178=""),"",IF(_xlfn.MAXIFS('Histórico'!$D$5:$D$504,'Histórico'!$B$5:$B$504,A178,'Histórico'!$C$5:$C$504,B178)=0,"",_xlfn.MAXIFS('Histórico'!$D$5:$D$504,'Histórico'!$B$5:$B$504,A178,'Histórico'!$C$5:$C$504,B178)))</f>
        <v/>
      </c>
      <c r="E178" s="10">
        <f>IF(OR(A178="",B178=""),"",IF(SUMIFS('Plano de manutenção'!$B$5:$B$34,'Plano de manutenção'!$A$5:$A$34,B178)=0,"",SUMIFS('Plano de manutenção'!$B$5:$B$34,'Plano de manutenção'!$A$5:$A$34,B178)))</f>
        <v/>
      </c>
      <c r="F178" s="11">
        <f>IF(OR(A178="",B178=""),"",IF(SUMIFS('Plano de manutenção'!$C$5:$C$34,'Plano de manutenção'!$A$5:$A$34,B178)=0,"",SUMIFS('Plano de manutenção'!$C$5:$C$34,'Plano de manutenção'!$A$5:$A$34,B178)))</f>
        <v/>
      </c>
      <c r="G178" s="10">
        <f>IF(OR(D178="",E178=""),"",D178+E178)</f>
        <v/>
      </c>
      <c r="H178" s="9">
        <f>IF(OR(C178="",F178=""),"",C178+F178)</f>
        <v/>
      </c>
      <c r="I178" s="10">
        <f>IF(OR(A178="",B178=""),"",SUMIFS('Caminhões'!$C$5:$C$14,'Caminhões'!$A$5:$A$14,A178))</f>
        <v/>
      </c>
      <c r="J178" s="10">
        <f>IF(OR(G178="",I178="",N(I178)=0),"",G178-I178)</f>
        <v/>
      </c>
      <c r="K178" s="11">
        <f>IF(H178="","",H178-TODAY())</f>
        <v/>
      </c>
      <c r="L178" s="12">
        <f>IF(OR(A178="",B178=""),"",IF(AND(C178="",D178=""),"Sem registro",IF(OR(AND(J178&lt;&gt;"",N(J178)&lt;0),AND(K178&lt;&gt;"",N(K178)&lt;0)),"Vencida",IF(OR(AND(J178&lt;&gt;"",N(J178)&lt;=SUMIFS('Plano de manutenção'!$D$5:$D$34,'Plano de manutenção'!$A$5:$A$34,B178)),AND(K178&lt;&gt;"",N(K178)&lt;=SUMIFS('Plano de manutenção'!$E$5:$E$34,'Plano de manutenção'!$A$5:$A$34,B178))),"Perto","Em dia"))))</f>
        <v/>
      </c>
    </row>
    <row r="179">
      <c r="A179" s="8" t="n"/>
      <c r="B179" s="8" t="n"/>
      <c r="C179" s="9">
        <f>IF(OR(A179="",B179=""),"",IF(_xlfn.MAXIFS('Histórico'!$A$5:$A$504,'Histórico'!$B$5:$B$504,A179,'Histórico'!$C$5:$C$504,B179)=0,"",_xlfn.MAXIFS('Histórico'!$A$5:$A$504,'Histórico'!$B$5:$B$504,A179,'Histórico'!$C$5:$C$504,B179)))</f>
        <v/>
      </c>
      <c r="D179" s="10">
        <f>IF(OR(A179="",B179=""),"",IF(_xlfn.MAXIFS('Histórico'!$D$5:$D$504,'Histórico'!$B$5:$B$504,A179,'Histórico'!$C$5:$C$504,B179)=0,"",_xlfn.MAXIFS('Histórico'!$D$5:$D$504,'Histórico'!$B$5:$B$504,A179,'Histórico'!$C$5:$C$504,B179)))</f>
        <v/>
      </c>
      <c r="E179" s="10">
        <f>IF(OR(A179="",B179=""),"",IF(SUMIFS('Plano de manutenção'!$B$5:$B$34,'Plano de manutenção'!$A$5:$A$34,B179)=0,"",SUMIFS('Plano de manutenção'!$B$5:$B$34,'Plano de manutenção'!$A$5:$A$34,B179)))</f>
        <v/>
      </c>
      <c r="F179" s="11">
        <f>IF(OR(A179="",B179=""),"",IF(SUMIFS('Plano de manutenção'!$C$5:$C$34,'Plano de manutenção'!$A$5:$A$34,B179)=0,"",SUMIFS('Plano de manutenção'!$C$5:$C$34,'Plano de manutenção'!$A$5:$A$34,B179)))</f>
        <v/>
      </c>
      <c r="G179" s="10">
        <f>IF(OR(D179="",E179=""),"",D179+E179)</f>
        <v/>
      </c>
      <c r="H179" s="9">
        <f>IF(OR(C179="",F179=""),"",C179+F179)</f>
        <v/>
      </c>
      <c r="I179" s="10">
        <f>IF(OR(A179="",B179=""),"",SUMIFS('Caminhões'!$C$5:$C$14,'Caminhões'!$A$5:$A$14,A179))</f>
        <v/>
      </c>
      <c r="J179" s="10">
        <f>IF(OR(G179="",I179="",N(I179)=0),"",G179-I179)</f>
        <v/>
      </c>
      <c r="K179" s="11">
        <f>IF(H179="","",H179-TODAY())</f>
        <v/>
      </c>
      <c r="L179" s="12">
        <f>IF(OR(A179="",B179=""),"",IF(AND(C179="",D179=""),"Sem registro",IF(OR(AND(J179&lt;&gt;"",N(J179)&lt;0),AND(K179&lt;&gt;"",N(K179)&lt;0)),"Vencida",IF(OR(AND(J179&lt;&gt;"",N(J179)&lt;=SUMIFS('Plano de manutenção'!$D$5:$D$34,'Plano de manutenção'!$A$5:$A$34,B179)),AND(K179&lt;&gt;"",N(K179)&lt;=SUMIFS('Plano de manutenção'!$E$5:$E$34,'Plano de manutenção'!$A$5:$A$34,B179))),"Perto","Em dia"))))</f>
        <v/>
      </c>
    </row>
    <row r="180">
      <c r="A180" s="8" t="n"/>
      <c r="B180" s="8" t="n"/>
      <c r="C180" s="9">
        <f>IF(OR(A180="",B180=""),"",IF(_xlfn.MAXIFS('Histórico'!$A$5:$A$504,'Histórico'!$B$5:$B$504,A180,'Histórico'!$C$5:$C$504,B180)=0,"",_xlfn.MAXIFS('Histórico'!$A$5:$A$504,'Histórico'!$B$5:$B$504,A180,'Histórico'!$C$5:$C$504,B180)))</f>
        <v/>
      </c>
      <c r="D180" s="10">
        <f>IF(OR(A180="",B180=""),"",IF(_xlfn.MAXIFS('Histórico'!$D$5:$D$504,'Histórico'!$B$5:$B$504,A180,'Histórico'!$C$5:$C$504,B180)=0,"",_xlfn.MAXIFS('Histórico'!$D$5:$D$504,'Histórico'!$B$5:$B$504,A180,'Histórico'!$C$5:$C$504,B180)))</f>
        <v/>
      </c>
      <c r="E180" s="10">
        <f>IF(OR(A180="",B180=""),"",IF(SUMIFS('Plano de manutenção'!$B$5:$B$34,'Plano de manutenção'!$A$5:$A$34,B180)=0,"",SUMIFS('Plano de manutenção'!$B$5:$B$34,'Plano de manutenção'!$A$5:$A$34,B180)))</f>
        <v/>
      </c>
      <c r="F180" s="11">
        <f>IF(OR(A180="",B180=""),"",IF(SUMIFS('Plano de manutenção'!$C$5:$C$34,'Plano de manutenção'!$A$5:$A$34,B180)=0,"",SUMIFS('Plano de manutenção'!$C$5:$C$34,'Plano de manutenção'!$A$5:$A$34,B180)))</f>
        <v/>
      </c>
      <c r="G180" s="10">
        <f>IF(OR(D180="",E180=""),"",D180+E180)</f>
        <v/>
      </c>
      <c r="H180" s="9">
        <f>IF(OR(C180="",F180=""),"",C180+F180)</f>
        <v/>
      </c>
      <c r="I180" s="10">
        <f>IF(OR(A180="",B180=""),"",SUMIFS('Caminhões'!$C$5:$C$14,'Caminhões'!$A$5:$A$14,A180))</f>
        <v/>
      </c>
      <c r="J180" s="10">
        <f>IF(OR(G180="",I180="",N(I180)=0),"",G180-I180)</f>
        <v/>
      </c>
      <c r="K180" s="11">
        <f>IF(H180="","",H180-TODAY())</f>
        <v/>
      </c>
      <c r="L180" s="12">
        <f>IF(OR(A180="",B180=""),"",IF(AND(C180="",D180=""),"Sem registro",IF(OR(AND(J180&lt;&gt;"",N(J180)&lt;0),AND(K180&lt;&gt;"",N(K180)&lt;0)),"Vencida",IF(OR(AND(J180&lt;&gt;"",N(J180)&lt;=SUMIFS('Plano de manutenção'!$D$5:$D$34,'Plano de manutenção'!$A$5:$A$34,B180)),AND(K180&lt;&gt;"",N(K180)&lt;=SUMIFS('Plano de manutenção'!$E$5:$E$34,'Plano de manutenção'!$A$5:$A$34,B180))),"Perto","Em dia"))))</f>
        <v/>
      </c>
    </row>
    <row r="181">
      <c r="A181" s="8" t="n"/>
      <c r="B181" s="8" t="n"/>
      <c r="C181" s="9">
        <f>IF(OR(A181="",B181=""),"",IF(_xlfn.MAXIFS('Histórico'!$A$5:$A$504,'Histórico'!$B$5:$B$504,A181,'Histórico'!$C$5:$C$504,B181)=0,"",_xlfn.MAXIFS('Histórico'!$A$5:$A$504,'Histórico'!$B$5:$B$504,A181,'Histórico'!$C$5:$C$504,B181)))</f>
        <v/>
      </c>
      <c r="D181" s="10">
        <f>IF(OR(A181="",B181=""),"",IF(_xlfn.MAXIFS('Histórico'!$D$5:$D$504,'Histórico'!$B$5:$B$504,A181,'Histórico'!$C$5:$C$504,B181)=0,"",_xlfn.MAXIFS('Histórico'!$D$5:$D$504,'Histórico'!$B$5:$B$504,A181,'Histórico'!$C$5:$C$504,B181)))</f>
        <v/>
      </c>
      <c r="E181" s="10">
        <f>IF(OR(A181="",B181=""),"",IF(SUMIFS('Plano de manutenção'!$B$5:$B$34,'Plano de manutenção'!$A$5:$A$34,B181)=0,"",SUMIFS('Plano de manutenção'!$B$5:$B$34,'Plano de manutenção'!$A$5:$A$34,B181)))</f>
        <v/>
      </c>
      <c r="F181" s="11">
        <f>IF(OR(A181="",B181=""),"",IF(SUMIFS('Plano de manutenção'!$C$5:$C$34,'Plano de manutenção'!$A$5:$A$34,B181)=0,"",SUMIFS('Plano de manutenção'!$C$5:$C$34,'Plano de manutenção'!$A$5:$A$34,B181)))</f>
        <v/>
      </c>
      <c r="G181" s="10">
        <f>IF(OR(D181="",E181=""),"",D181+E181)</f>
        <v/>
      </c>
      <c r="H181" s="9">
        <f>IF(OR(C181="",F181=""),"",C181+F181)</f>
        <v/>
      </c>
      <c r="I181" s="10">
        <f>IF(OR(A181="",B181=""),"",SUMIFS('Caminhões'!$C$5:$C$14,'Caminhões'!$A$5:$A$14,A181))</f>
        <v/>
      </c>
      <c r="J181" s="10">
        <f>IF(OR(G181="",I181="",N(I181)=0),"",G181-I181)</f>
        <v/>
      </c>
      <c r="K181" s="11">
        <f>IF(H181="","",H181-TODAY())</f>
        <v/>
      </c>
      <c r="L181" s="12">
        <f>IF(OR(A181="",B181=""),"",IF(AND(C181="",D181=""),"Sem registro",IF(OR(AND(J181&lt;&gt;"",N(J181)&lt;0),AND(K181&lt;&gt;"",N(K181)&lt;0)),"Vencida",IF(OR(AND(J181&lt;&gt;"",N(J181)&lt;=SUMIFS('Plano de manutenção'!$D$5:$D$34,'Plano de manutenção'!$A$5:$A$34,B181)),AND(K181&lt;&gt;"",N(K181)&lt;=SUMIFS('Plano de manutenção'!$E$5:$E$34,'Plano de manutenção'!$A$5:$A$34,B181))),"Perto","Em dia"))))</f>
        <v/>
      </c>
    </row>
    <row r="182">
      <c r="A182" s="8" t="n"/>
      <c r="B182" s="8" t="n"/>
      <c r="C182" s="9">
        <f>IF(OR(A182="",B182=""),"",IF(_xlfn.MAXIFS('Histórico'!$A$5:$A$504,'Histórico'!$B$5:$B$504,A182,'Histórico'!$C$5:$C$504,B182)=0,"",_xlfn.MAXIFS('Histórico'!$A$5:$A$504,'Histórico'!$B$5:$B$504,A182,'Histórico'!$C$5:$C$504,B182)))</f>
        <v/>
      </c>
      <c r="D182" s="10">
        <f>IF(OR(A182="",B182=""),"",IF(_xlfn.MAXIFS('Histórico'!$D$5:$D$504,'Histórico'!$B$5:$B$504,A182,'Histórico'!$C$5:$C$504,B182)=0,"",_xlfn.MAXIFS('Histórico'!$D$5:$D$504,'Histórico'!$B$5:$B$504,A182,'Histórico'!$C$5:$C$504,B182)))</f>
        <v/>
      </c>
      <c r="E182" s="10">
        <f>IF(OR(A182="",B182=""),"",IF(SUMIFS('Plano de manutenção'!$B$5:$B$34,'Plano de manutenção'!$A$5:$A$34,B182)=0,"",SUMIFS('Plano de manutenção'!$B$5:$B$34,'Plano de manutenção'!$A$5:$A$34,B182)))</f>
        <v/>
      </c>
      <c r="F182" s="11">
        <f>IF(OR(A182="",B182=""),"",IF(SUMIFS('Plano de manutenção'!$C$5:$C$34,'Plano de manutenção'!$A$5:$A$34,B182)=0,"",SUMIFS('Plano de manutenção'!$C$5:$C$34,'Plano de manutenção'!$A$5:$A$34,B182)))</f>
        <v/>
      </c>
      <c r="G182" s="10">
        <f>IF(OR(D182="",E182=""),"",D182+E182)</f>
        <v/>
      </c>
      <c r="H182" s="9">
        <f>IF(OR(C182="",F182=""),"",C182+F182)</f>
        <v/>
      </c>
      <c r="I182" s="10">
        <f>IF(OR(A182="",B182=""),"",SUMIFS('Caminhões'!$C$5:$C$14,'Caminhões'!$A$5:$A$14,A182))</f>
        <v/>
      </c>
      <c r="J182" s="10">
        <f>IF(OR(G182="",I182="",N(I182)=0),"",G182-I182)</f>
        <v/>
      </c>
      <c r="K182" s="11">
        <f>IF(H182="","",H182-TODAY())</f>
        <v/>
      </c>
      <c r="L182" s="12">
        <f>IF(OR(A182="",B182=""),"",IF(AND(C182="",D182=""),"Sem registro",IF(OR(AND(J182&lt;&gt;"",N(J182)&lt;0),AND(K182&lt;&gt;"",N(K182)&lt;0)),"Vencida",IF(OR(AND(J182&lt;&gt;"",N(J182)&lt;=SUMIFS('Plano de manutenção'!$D$5:$D$34,'Plano de manutenção'!$A$5:$A$34,B182)),AND(K182&lt;&gt;"",N(K182)&lt;=SUMIFS('Plano de manutenção'!$E$5:$E$34,'Plano de manutenção'!$A$5:$A$34,B182))),"Perto","Em dia"))))</f>
        <v/>
      </c>
    </row>
    <row r="183">
      <c r="A183" s="8" t="n"/>
      <c r="B183" s="8" t="n"/>
      <c r="C183" s="9">
        <f>IF(OR(A183="",B183=""),"",IF(_xlfn.MAXIFS('Histórico'!$A$5:$A$504,'Histórico'!$B$5:$B$504,A183,'Histórico'!$C$5:$C$504,B183)=0,"",_xlfn.MAXIFS('Histórico'!$A$5:$A$504,'Histórico'!$B$5:$B$504,A183,'Histórico'!$C$5:$C$504,B183)))</f>
        <v/>
      </c>
      <c r="D183" s="10">
        <f>IF(OR(A183="",B183=""),"",IF(_xlfn.MAXIFS('Histórico'!$D$5:$D$504,'Histórico'!$B$5:$B$504,A183,'Histórico'!$C$5:$C$504,B183)=0,"",_xlfn.MAXIFS('Histórico'!$D$5:$D$504,'Histórico'!$B$5:$B$504,A183,'Histórico'!$C$5:$C$504,B183)))</f>
        <v/>
      </c>
      <c r="E183" s="10">
        <f>IF(OR(A183="",B183=""),"",IF(SUMIFS('Plano de manutenção'!$B$5:$B$34,'Plano de manutenção'!$A$5:$A$34,B183)=0,"",SUMIFS('Plano de manutenção'!$B$5:$B$34,'Plano de manutenção'!$A$5:$A$34,B183)))</f>
        <v/>
      </c>
      <c r="F183" s="11">
        <f>IF(OR(A183="",B183=""),"",IF(SUMIFS('Plano de manutenção'!$C$5:$C$34,'Plano de manutenção'!$A$5:$A$34,B183)=0,"",SUMIFS('Plano de manutenção'!$C$5:$C$34,'Plano de manutenção'!$A$5:$A$34,B183)))</f>
        <v/>
      </c>
      <c r="G183" s="10">
        <f>IF(OR(D183="",E183=""),"",D183+E183)</f>
        <v/>
      </c>
      <c r="H183" s="9">
        <f>IF(OR(C183="",F183=""),"",C183+F183)</f>
        <v/>
      </c>
      <c r="I183" s="10">
        <f>IF(OR(A183="",B183=""),"",SUMIFS('Caminhões'!$C$5:$C$14,'Caminhões'!$A$5:$A$14,A183))</f>
        <v/>
      </c>
      <c r="J183" s="10">
        <f>IF(OR(G183="",I183="",N(I183)=0),"",G183-I183)</f>
        <v/>
      </c>
      <c r="K183" s="11">
        <f>IF(H183="","",H183-TODAY())</f>
        <v/>
      </c>
      <c r="L183" s="12">
        <f>IF(OR(A183="",B183=""),"",IF(AND(C183="",D183=""),"Sem registro",IF(OR(AND(J183&lt;&gt;"",N(J183)&lt;0),AND(K183&lt;&gt;"",N(K183)&lt;0)),"Vencida",IF(OR(AND(J183&lt;&gt;"",N(J183)&lt;=SUMIFS('Plano de manutenção'!$D$5:$D$34,'Plano de manutenção'!$A$5:$A$34,B183)),AND(K183&lt;&gt;"",N(K183)&lt;=SUMIFS('Plano de manutenção'!$E$5:$E$34,'Plano de manutenção'!$A$5:$A$34,B183))),"Perto","Em dia"))))</f>
        <v/>
      </c>
    </row>
    <row r="184">
      <c r="A184" s="8" t="n"/>
      <c r="B184" s="8" t="n"/>
      <c r="C184" s="9">
        <f>IF(OR(A184="",B184=""),"",IF(_xlfn.MAXIFS('Histórico'!$A$5:$A$504,'Histórico'!$B$5:$B$504,A184,'Histórico'!$C$5:$C$504,B184)=0,"",_xlfn.MAXIFS('Histórico'!$A$5:$A$504,'Histórico'!$B$5:$B$504,A184,'Histórico'!$C$5:$C$504,B184)))</f>
        <v/>
      </c>
      <c r="D184" s="10">
        <f>IF(OR(A184="",B184=""),"",IF(_xlfn.MAXIFS('Histórico'!$D$5:$D$504,'Histórico'!$B$5:$B$504,A184,'Histórico'!$C$5:$C$504,B184)=0,"",_xlfn.MAXIFS('Histórico'!$D$5:$D$504,'Histórico'!$B$5:$B$504,A184,'Histórico'!$C$5:$C$504,B184)))</f>
        <v/>
      </c>
      <c r="E184" s="10">
        <f>IF(OR(A184="",B184=""),"",IF(SUMIFS('Plano de manutenção'!$B$5:$B$34,'Plano de manutenção'!$A$5:$A$34,B184)=0,"",SUMIFS('Plano de manutenção'!$B$5:$B$34,'Plano de manutenção'!$A$5:$A$34,B184)))</f>
        <v/>
      </c>
      <c r="F184" s="11">
        <f>IF(OR(A184="",B184=""),"",IF(SUMIFS('Plano de manutenção'!$C$5:$C$34,'Plano de manutenção'!$A$5:$A$34,B184)=0,"",SUMIFS('Plano de manutenção'!$C$5:$C$34,'Plano de manutenção'!$A$5:$A$34,B184)))</f>
        <v/>
      </c>
      <c r="G184" s="10">
        <f>IF(OR(D184="",E184=""),"",D184+E184)</f>
        <v/>
      </c>
      <c r="H184" s="9">
        <f>IF(OR(C184="",F184=""),"",C184+F184)</f>
        <v/>
      </c>
      <c r="I184" s="10">
        <f>IF(OR(A184="",B184=""),"",SUMIFS('Caminhões'!$C$5:$C$14,'Caminhões'!$A$5:$A$14,A184))</f>
        <v/>
      </c>
      <c r="J184" s="10">
        <f>IF(OR(G184="",I184="",N(I184)=0),"",G184-I184)</f>
        <v/>
      </c>
      <c r="K184" s="11">
        <f>IF(H184="","",H184-TODAY())</f>
        <v/>
      </c>
      <c r="L184" s="12">
        <f>IF(OR(A184="",B184=""),"",IF(AND(C184="",D184=""),"Sem registro",IF(OR(AND(J184&lt;&gt;"",N(J184)&lt;0),AND(K184&lt;&gt;"",N(K184)&lt;0)),"Vencida",IF(OR(AND(J184&lt;&gt;"",N(J184)&lt;=SUMIFS('Plano de manutenção'!$D$5:$D$34,'Plano de manutenção'!$A$5:$A$34,B184)),AND(K184&lt;&gt;"",N(K184)&lt;=SUMIFS('Plano de manutenção'!$E$5:$E$34,'Plano de manutenção'!$A$5:$A$34,B184))),"Perto","Em dia"))))</f>
        <v/>
      </c>
    </row>
    <row r="185">
      <c r="A185" s="8" t="n"/>
      <c r="B185" s="8" t="n"/>
      <c r="C185" s="9">
        <f>IF(OR(A185="",B185=""),"",IF(_xlfn.MAXIFS('Histórico'!$A$5:$A$504,'Histórico'!$B$5:$B$504,A185,'Histórico'!$C$5:$C$504,B185)=0,"",_xlfn.MAXIFS('Histórico'!$A$5:$A$504,'Histórico'!$B$5:$B$504,A185,'Histórico'!$C$5:$C$504,B185)))</f>
        <v/>
      </c>
      <c r="D185" s="10">
        <f>IF(OR(A185="",B185=""),"",IF(_xlfn.MAXIFS('Histórico'!$D$5:$D$504,'Histórico'!$B$5:$B$504,A185,'Histórico'!$C$5:$C$504,B185)=0,"",_xlfn.MAXIFS('Histórico'!$D$5:$D$504,'Histórico'!$B$5:$B$504,A185,'Histórico'!$C$5:$C$504,B185)))</f>
        <v/>
      </c>
      <c r="E185" s="10">
        <f>IF(OR(A185="",B185=""),"",IF(SUMIFS('Plano de manutenção'!$B$5:$B$34,'Plano de manutenção'!$A$5:$A$34,B185)=0,"",SUMIFS('Plano de manutenção'!$B$5:$B$34,'Plano de manutenção'!$A$5:$A$34,B185)))</f>
        <v/>
      </c>
      <c r="F185" s="11">
        <f>IF(OR(A185="",B185=""),"",IF(SUMIFS('Plano de manutenção'!$C$5:$C$34,'Plano de manutenção'!$A$5:$A$34,B185)=0,"",SUMIFS('Plano de manutenção'!$C$5:$C$34,'Plano de manutenção'!$A$5:$A$34,B185)))</f>
        <v/>
      </c>
      <c r="G185" s="10">
        <f>IF(OR(D185="",E185=""),"",D185+E185)</f>
        <v/>
      </c>
      <c r="H185" s="9">
        <f>IF(OR(C185="",F185=""),"",C185+F185)</f>
        <v/>
      </c>
      <c r="I185" s="10">
        <f>IF(OR(A185="",B185=""),"",SUMIFS('Caminhões'!$C$5:$C$14,'Caminhões'!$A$5:$A$14,A185))</f>
        <v/>
      </c>
      <c r="J185" s="10">
        <f>IF(OR(G185="",I185="",N(I185)=0),"",G185-I185)</f>
        <v/>
      </c>
      <c r="K185" s="11">
        <f>IF(H185="","",H185-TODAY())</f>
        <v/>
      </c>
      <c r="L185" s="12">
        <f>IF(OR(A185="",B185=""),"",IF(AND(C185="",D185=""),"Sem registro",IF(OR(AND(J185&lt;&gt;"",N(J185)&lt;0),AND(K185&lt;&gt;"",N(K185)&lt;0)),"Vencida",IF(OR(AND(J185&lt;&gt;"",N(J185)&lt;=SUMIFS('Plano de manutenção'!$D$5:$D$34,'Plano de manutenção'!$A$5:$A$34,B185)),AND(K185&lt;&gt;"",N(K185)&lt;=SUMIFS('Plano de manutenção'!$E$5:$E$34,'Plano de manutenção'!$A$5:$A$34,B185))),"Perto","Em dia"))))</f>
        <v/>
      </c>
    </row>
    <row r="186">
      <c r="A186" s="8" t="n"/>
      <c r="B186" s="8" t="n"/>
      <c r="C186" s="9">
        <f>IF(OR(A186="",B186=""),"",IF(_xlfn.MAXIFS('Histórico'!$A$5:$A$504,'Histórico'!$B$5:$B$504,A186,'Histórico'!$C$5:$C$504,B186)=0,"",_xlfn.MAXIFS('Histórico'!$A$5:$A$504,'Histórico'!$B$5:$B$504,A186,'Histórico'!$C$5:$C$504,B186)))</f>
        <v/>
      </c>
      <c r="D186" s="10">
        <f>IF(OR(A186="",B186=""),"",IF(_xlfn.MAXIFS('Histórico'!$D$5:$D$504,'Histórico'!$B$5:$B$504,A186,'Histórico'!$C$5:$C$504,B186)=0,"",_xlfn.MAXIFS('Histórico'!$D$5:$D$504,'Histórico'!$B$5:$B$504,A186,'Histórico'!$C$5:$C$504,B186)))</f>
        <v/>
      </c>
      <c r="E186" s="10">
        <f>IF(OR(A186="",B186=""),"",IF(SUMIFS('Plano de manutenção'!$B$5:$B$34,'Plano de manutenção'!$A$5:$A$34,B186)=0,"",SUMIFS('Plano de manutenção'!$B$5:$B$34,'Plano de manutenção'!$A$5:$A$34,B186)))</f>
        <v/>
      </c>
      <c r="F186" s="11">
        <f>IF(OR(A186="",B186=""),"",IF(SUMIFS('Plano de manutenção'!$C$5:$C$34,'Plano de manutenção'!$A$5:$A$34,B186)=0,"",SUMIFS('Plano de manutenção'!$C$5:$C$34,'Plano de manutenção'!$A$5:$A$34,B186)))</f>
        <v/>
      </c>
      <c r="G186" s="10">
        <f>IF(OR(D186="",E186=""),"",D186+E186)</f>
        <v/>
      </c>
      <c r="H186" s="9">
        <f>IF(OR(C186="",F186=""),"",C186+F186)</f>
        <v/>
      </c>
      <c r="I186" s="10">
        <f>IF(OR(A186="",B186=""),"",SUMIFS('Caminhões'!$C$5:$C$14,'Caminhões'!$A$5:$A$14,A186))</f>
        <v/>
      </c>
      <c r="J186" s="10">
        <f>IF(OR(G186="",I186="",N(I186)=0),"",G186-I186)</f>
        <v/>
      </c>
      <c r="K186" s="11">
        <f>IF(H186="","",H186-TODAY())</f>
        <v/>
      </c>
      <c r="L186" s="12">
        <f>IF(OR(A186="",B186=""),"",IF(AND(C186="",D186=""),"Sem registro",IF(OR(AND(J186&lt;&gt;"",N(J186)&lt;0),AND(K186&lt;&gt;"",N(K186)&lt;0)),"Vencida",IF(OR(AND(J186&lt;&gt;"",N(J186)&lt;=SUMIFS('Plano de manutenção'!$D$5:$D$34,'Plano de manutenção'!$A$5:$A$34,B186)),AND(K186&lt;&gt;"",N(K186)&lt;=SUMIFS('Plano de manutenção'!$E$5:$E$34,'Plano de manutenção'!$A$5:$A$34,B186))),"Perto","Em dia"))))</f>
        <v/>
      </c>
    </row>
    <row r="187">
      <c r="A187" s="8" t="n"/>
      <c r="B187" s="8" t="n"/>
      <c r="C187" s="9">
        <f>IF(OR(A187="",B187=""),"",IF(_xlfn.MAXIFS('Histórico'!$A$5:$A$504,'Histórico'!$B$5:$B$504,A187,'Histórico'!$C$5:$C$504,B187)=0,"",_xlfn.MAXIFS('Histórico'!$A$5:$A$504,'Histórico'!$B$5:$B$504,A187,'Histórico'!$C$5:$C$504,B187)))</f>
        <v/>
      </c>
      <c r="D187" s="10">
        <f>IF(OR(A187="",B187=""),"",IF(_xlfn.MAXIFS('Histórico'!$D$5:$D$504,'Histórico'!$B$5:$B$504,A187,'Histórico'!$C$5:$C$504,B187)=0,"",_xlfn.MAXIFS('Histórico'!$D$5:$D$504,'Histórico'!$B$5:$B$504,A187,'Histórico'!$C$5:$C$504,B187)))</f>
        <v/>
      </c>
      <c r="E187" s="10">
        <f>IF(OR(A187="",B187=""),"",IF(SUMIFS('Plano de manutenção'!$B$5:$B$34,'Plano de manutenção'!$A$5:$A$34,B187)=0,"",SUMIFS('Plano de manutenção'!$B$5:$B$34,'Plano de manutenção'!$A$5:$A$34,B187)))</f>
        <v/>
      </c>
      <c r="F187" s="11">
        <f>IF(OR(A187="",B187=""),"",IF(SUMIFS('Plano de manutenção'!$C$5:$C$34,'Plano de manutenção'!$A$5:$A$34,B187)=0,"",SUMIFS('Plano de manutenção'!$C$5:$C$34,'Plano de manutenção'!$A$5:$A$34,B187)))</f>
        <v/>
      </c>
      <c r="G187" s="10">
        <f>IF(OR(D187="",E187=""),"",D187+E187)</f>
        <v/>
      </c>
      <c r="H187" s="9">
        <f>IF(OR(C187="",F187=""),"",C187+F187)</f>
        <v/>
      </c>
      <c r="I187" s="10">
        <f>IF(OR(A187="",B187=""),"",SUMIFS('Caminhões'!$C$5:$C$14,'Caminhões'!$A$5:$A$14,A187))</f>
        <v/>
      </c>
      <c r="J187" s="10">
        <f>IF(OR(G187="",I187="",N(I187)=0),"",G187-I187)</f>
        <v/>
      </c>
      <c r="K187" s="11">
        <f>IF(H187="","",H187-TODAY())</f>
        <v/>
      </c>
      <c r="L187" s="12">
        <f>IF(OR(A187="",B187=""),"",IF(AND(C187="",D187=""),"Sem registro",IF(OR(AND(J187&lt;&gt;"",N(J187)&lt;0),AND(K187&lt;&gt;"",N(K187)&lt;0)),"Vencida",IF(OR(AND(J187&lt;&gt;"",N(J187)&lt;=SUMIFS('Plano de manutenção'!$D$5:$D$34,'Plano de manutenção'!$A$5:$A$34,B187)),AND(K187&lt;&gt;"",N(K187)&lt;=SUMIFS('Plano de manutenção'!$E$5:$E$34,'Plano de manutenção'!$A$5:$A$34,B187))),"Perto","Em dia"))))</f>
        <v/>
      </c>
    </row>
    <row r="188">
      <c r="A188" s="8" t="n"/>
      <c r="B188" s="8" t="n"/>
      <c r="C188" s="9">
        <f>IF(OR(A188="",B188=""),"",IF(_xlfn.MAXIFS('Histórico'!$A$5:$A$504,'Histórico'!$B$5:$B$504,A188,'Histórico'!$C$5:$C$504,B188)=0,"",_xlfn.MAXIFS('Histórico'!$A$5:$A$504,'Histórico'!$B$5:$B$504,A188,'Histórico'!$C$5:$C$504,B188)))</f>
        <v/>
      </c>
      <c r="D188" s="10">
        <f>IF(OR(A188="",B188=""),"",IF(_xlfn.MAXIFS('Histórico'!$D$5:$D$504,'Histórico'!$B$5:$B$504,A188,'Histórico'!$C$5:$C$504,B188)=0,"",_xlfn.MAXIFS('Histórico'!$D$5:$D$504,'Histórico'!$B$5:$B$504,A188,'Histórico'!$C$5:$C$504,B188)))</f>
        <v/>
      </c>
      <c r="E188" s="10">
        <f>IF(OR(A188="",B188=""),"",IF(SUMIFS('Plano de manutenção'!$B$5:$B$34,'Plano de manutenção'!$A$5:$A$34,B188)=0,"",SUMIFS('Plano de manutenção'!$B$5:$B$34,'Plano de manutenção'!$A$5:$A$34,B188)))</f>
        <v/>
      </c>
      <c r="F188" s="11">
        <f>IF(OR(A188="",B188=""),"",IF(SUMIFS('Plano de manutenção'!$C$5:$C$34,'Plano de manutenção'!$A$5:$A$34,B188)=0,"",SUMIFS('Plano de manutenção'!$C$5:$C$34,'Plano de manutenção'!$A$5:$A$34,B188)))</f>
        <v/>
      </c>
      <c r="G188" s="10">
        <f>IF(OR(D188="",E188=""),"",D188+E188)</f>
        <v/>
      </c>
      <c r="H188" s="9">
        <f>IF(OR(C188="",F188=""),"",C188+F188)</f>
        <v/>
      </c>
      <c r="I188" s="10">
        <f>IF(OR(A188="",B188=""),"",SUMIFS('Caminhões'!$C$5:$C$14,'Caminhões'!$A$5:$A$14,A188))</f>
        <v/>
      </c>
      <c r="J188" s="10">
        <f>IF(OR(G188="",I188="",N(I188)=0),"",G188-I188)</f>
        <v/>
      </c>
      <c r="K188" s="11">
        <f>IF(H188="","",H188-TODAY())</f>
        <v/>
      </c>
      <c r="L188" s="12">
        <f>IF(OR(A188="",B188=""),"",IF(AND(C188="",D188=""),"Sem registro",IF(OR(AND(J188&lt;&gt;"",N(J188)&lt;0),AND(K188&lt;&gt;"",N(K188)&lt;0)),"Vencida",IF(OR(AND(J188&lt;&gt;"",N(J188)&lt;=SUMIFS('Plano de manutenção'!$D$5:$D$34,'Plano de manutenção'!$A$5:$A$34,B188)),AND(K188&lt;&gt;"",N(K188)&lt;=SUMIFS('Plano de manutenção'!$E$5:$E$34,'Plano de manutenção'!$A$5:$A$34,B188))),"Perto","Em dia"))))</f>
        <v/>
      </c>
    </row>
    <row r="189">
      <c r="A189" s="8" t="n"/>
      <c r="B189" s="8" t="n"/>
      <c r="C189" s="9">
        <f>IF(OR(A189="",B189=""),"",IF(_xlfn.MAXIFS('Histórico'!$A$5:$A$504,'Histórico'!$B$5:$B$504,A189,'Histórico'!$C$5:$C$504,B189)=0,"",_xlfn.MAXIFS('Histórico'!$A$5:$A$504,'Histórico'!$B$5:$B$504,A189,'Histórico'!$C$5:$C$504,B189)))</f>
        <v/>
      </c>
      <c r="D189" s="10">
        <f>IF(OR(A189="",B189=""),"",IF(_xlfn.MAXIFS('Histórico'!$D$5:$D$504,'Histórico'!$B$5:$B$504,A189,'Histórico'!$C$5:$C$504,B189)=0,"",_xlfn.MAXIFS('Histórico'!$D$5:$D$504,'Histórico'!$B$5:$B$504,A189,'Histórico'!$C$5:$C$504,B189)))</f>
        <v/>
      </c>
      <c r="E189" s="10">
        <f>IF(OR(A189="",B189=""),"",IF(SUMIFS('Plano de manutenção'!$B$5:$B$34,'Plano de manutenção'!$A$5:$A$34,B189)=0,"",SUMIFS('Plano de manutenção'!$B$5:$B$34,'Plano de manutenção'!$A$5:$A$34,B189)))</f>
        <v/>
      </c>
      <c r="F189" s="11">
        <f>IF(OR(A189="",B189=""),"",IF(SUMIFS('Plano de manutenção'!$C$5:$C$34,'Plano de manutenção'!$A$5:$A$34,B189)=0,"",SUMIFS('Plano de manutenção'!$C$5:$C$34,'Plano de manutenção'!$A$5:$A$34,B189)))</f>
        <v/>
      </c>
      <c r="G189" s="10">
        <f>IF(OR(D189="",E189=""),"",D189+E189)</f>
        <v/>
      </c>
      <c r="H189" s="9">
        <f>IF(OR(C189="",F189=""),"",C189+F189)</f>
        <v/>
      </c>
      <c r="I189" s="10">
        <f>IF(OR(A189="",B189=""),"",SUMIFS('Caminhões'!$C$5:$C$14,'Caminhões'!$A$5:$A$14,A189))</f>
        <v/>
      </c>
      <c r="J189" s="10">
        <f>IF(OR(G189="",I189="",N(I189)=0),"",G189-I189)</f>
        <v/>
      </c>
      <c r="K189" s="11">
        <f>IF(H189="","",H189-TODAY())</f>
        <v/>
      </c>
      <c r="L189" s="12">
        <f>IF(OR(A189="",B189=""),"",IF(AND(C189="",D189=""),"Sem registro",IF(OR(AND(J189&lt;&gt;"",N(J189)&lt;0),AND(K189&lt;&gt;"",N(K189)&lt;0)),"Vencida",IF(OR(AND(J189&lt;&gt;"",N(J189)&lt;=SUMIFS('Plano de manutenção'!$D$5:$D$34,'Plano de manutenção'!$A$5:$A$34,B189)),AND(K189&lt;&gt;"",N(K189)&lt;=SUMIFS('Plano de manutenção'!$E$5:$E$34,'Plano de manutenção'!$A$5:$A$34,B189))),"Perto","Em dia"))))</f>
        <v/>
      </c>
    </row>
    <row r="190">
      <c r="A190" s="8" t="n"/>
      <c r="B190" s="8" t="n"/>
      <c r="C190" s="9">
        <f>IF(OR(A190="",B190=""),"",IF(_xlfn.MAXIFS('Histórico'!$A$5:$A$504,'Histórico'!$B$5:$B$504,A190,'Histórico'!$C$5:$C$504,B190)=0,"",_xlfn.MAXIFS('Histórico'!$A$5:$A$504,'Histórico'!$B$5:$B$504,A190,'Histórico'!$C$5:$C$504,B190)))</f>
        <v/>
      </c>
      <c r="D190" s="10">
        <f>IF(OR(A190="",B190=""),"",IF(_xlfn.MAXIFS('Histórico'!$D$5:$D$504,'Histórico'!$B$5:$B$504,A190,'Histórico'!$C$5:$C$504,B190)=0,"",_xlfn.MAXIFS('Histórico'!$D$5:$D$504,'Histórico'!$B$5:$B$504,A190,'Histórico'!$C$5:$C$504,B190)))</f>
        <v/>
      </c>
      <c r="E190" s="10">
        <f>IF(OR(A190="",B190=""),"",IF(SUMIFS('Plano de manutenção'!$B$5:$B$34,'Plano de manutenção'!$A$5:$A$34,B190)=0,"",SUMIFS('Plano de manutenção'!$B$5:$B$34,'Plano de manutenção'!$A$5:$A$34,B190)))</f>
        <v/>
      </c>
      <c r="F190" s="11">
        <f>IF(OR(A190="",B190=""),"",IF(SUMIFS('Plano de manutenção'!$C$5:$C$34,'Plano de manutenção'!$A$5:$A$34,B190)=0,"",SUMIFS('Plano de manutenção'!$C$5:$C$34,'Plano de manutenção'!$A$5:$A$34,B190)))</f>
        <v/>
      </c>
      <c r="G190" s="10">
        <f>IF(OR(D190="",E190=""),"",D190+E190)</f>
        <v/>
      </c>
      <c r="H190" s="9">
        <f>IF(OR(C190="",F190=""),"",C190+F190)</f>
        <v/>
      </c>
      <c r="I190" s="10">
        <f>IF(OR(A190="",B190=""),"",SUMIFS('Caminhões'!$C$5:$C$14,'Caminhões'!$A$5:$A$14,A190))</f>
        <v/>
      </c>
      <c r="J190" s="10">
        <f>IF(OR(G190="",I190="",N(I190)=0),"",G190-I190)</f>
        <v/>
      </c>
      <c r="K190" s="11">
        <f>IF(H190="","",H190-TODAY())</f>
        <v/>
      </c>
      <c r="L190" s="12">
        <f>IF(OR(A190="",B190=""),"",IF(AND(C190="",D190=""),"Sem registro",IF(OR(AND(J190&lt;&gt;"",N(J190)&lt;0),AND(K190&lt;&gt;"",N(K190)&lt;0)),"Vencida",IF(OR(AND(J190&lt;&gt;"",N(J190)&lt;=SUMIFS('Plano de manutenção'!$D$5:$D$34,'Plano de manutenção'!$A$5:$A$34,B190)),AND(K190&lt;&gt;"",N(K190)&lt;=SUMIFS('Plano de manutenção'!$E$5:$E$34,'Plano de manutenção'!$A$5:$A$34,B190))),"Perto","Em dia"))))</f>
        <v/>
      </c>
    </row>
    <row r="191">
      <c r="A191" s="8" t="n"/>
      <c r="B191" s="8" t="n"/>
      <c r="C191" s="9">
        <f>IF(OR(A191="",B191=""),"",IF(_xlfn.MAXIFS('Histórico'!$A$5:$A$504,'Histórico'!$B$5:$B$504,A191,'Histórico'!$C$5:$C$504,B191)=0,"",_xlfn.MAXIFS('Histórico'!$A$5:$A$504,'Histórico'!$B$5:$B$504,A191,'Histórico'!$C$5:$C$504,B191)))</f>
        <v/>
      </c>
      <c r="D191" s="10">
        <f>IF(OR(A191="",B191=""),"",IF(_xlfn.MAXIFS('Histórico'!$D$5:$D$504,'Histórico'!$B$5:$B$504,A191,'Histórico'!$C$5:$C$504,B191)=0,"",_xlfn.MAXIFS('Histórico'!$D$5:$D$504,'Histórico'!$B$5:$B$504,A191,'Histórico'!$C$5:$C$504,B191)))</f>
        <v/>
      </c>
      <c r="E191" s="10">
        <f>IF(OR(A191="",B191=""),"",IF(SUMIFS('Plano de manutenção'!$B$5:$B$34,'Plano de manutenção'!$A$5:$A$34,B191)=0,"",SUMIFS('Plano de manutenção'!$B$5:$B$34,'Plano de manutenção'!$A$5:$A$34,B191)))</f>
        <v/>
      </c>
      <c r="F191" s="11">
        <f>IF(OR(A191="",B191=""),"",IF(SUMIFS('Plano de manutenção'!$C$5:$C$34,'Plano de manutenção'!$A$5:$A$34,B191)=0,"",SUMIFS('Plano de manutenção'!$C$5:$C$34,'Plano de manutenção'!$A$5:$A$34,B191)))</f>
        <v/>
      </c>
      <c r="G191" s="10">
        <f>IF(OR(D191="",E191=""),"",D191+E191)</f>
        <v/>
      </c>
      <c r="H191" s="9">
        <f>IF(OR(C191="",F191=""),"",C191+F191)</f>
        <v/>
      </c>
      <c r="I191" s="10">
        <f>IF(OR(A191="",B191=""),"",SUMIFS('Caminhões'!$C$5:$C$14,'Caminhões'!$A$5:$A$14,A191))</f>
        <v/>
      </c>
      <c r="J191" s="10">
        <f>IF(OR(G191="",I191="",N(I191)=0),"",G191-I191)</f>
        <v/>
      </c>
      <c r="K191" s="11">
        <f>IF(H191="","",H191-TODAY())</f>
        <v/>
      </c>
      <c r="L191" s="12">
        <f>IF(OR(A191="",B191=""),"",IF(AND(C191="",D191=""),"Sem registro",IF(OR(AND(J191&lt;&gt;"",N(J191)&lt;0),AND(K191&lt;&gt;"",N(K191)&lt;0)),"Vencida",IF(OR(AND(J191&lt;&gt;"",N(J191)&lt;=SUMIFS('Plano de manutenção'!$D$5:$D$34,'Plano de manutenção'!$A$5:$A$34,B191)),AND(K191&lt;&gt;"",N(K191)&lt;=SUMIFS('Plano de manutenção'!$E$5:$E$34,'Plano de manutenção'!$A$5:$A$34,B191))),"Perto","Em dia"))))</f>
        <v/>
      </c>
    </row>
    <row r="192">
      <c r="A192" s="8" t="n"/>
      <c r="B192" s="8" t="n"/>
      <c r="C192" s="9">
        <f>IF(OR(A192="",B192=""),"",IF(_xlfn.MAXIFS('Histórico'!$A$5:$A$504,'Histórico'!$B$5:$B$504,A192,'Histórico'!$C$5:$C$504,B192)=0,"",_xlfn.MAXIFS('Histórico'!$A$5:$A$504,'Histórico'!$B$5:$B$504,A192,'Histórico'!$C$5:$C$504,B192)))</f>
        <v/>
      </c>
      <c r="D192" s="10">
        <f>IF(OR(A192="",B192=""),"",IF(_xlfn.MAXIFS('Histórico'!$D$5:$D$504,'Histórico'!$B$5:$B$504,A192,'Histórico'!$C$5:$C$504,B192)=0,"",_xlfn.MAXIFS('Histórico'!$D$5:$D$504,'Histórico'!$B$5:$B$504,A192,'Histórico'!$C$5:$C$504,B192)))</f>
        <v/>
      </c>
      <c r="E192" s="10">
        <f>IF(OR(A192="",B192=""),"",IF(SUMIFS('Plano de manutenção'!$B$5:$B$34,'Plano de manutenção'!$A$5:$A$34,B192)=0,"",SUMIFS('Plano de manutenção'!$B$5:$B$34,'Plano de manutenção'!$A$5:$A$34,B192)))</f>
        <v/>
      </c>
      <c r="F192" s="11">
        <f>IF(OR(A192="",B192=""),"",IF(SUMIFS('Plano de manutenção'!$C$5:$C$34,'Plano de manutenção'!$A$5:$A$34,B192)=0,"",SUMIFS('Plano de manutenção'!$C$5:$C$34,'Plano de manutenção'!$A$5:$A$34,B192)))</f>
        <v/>
      </c>
      <c r="G192" s="10">
        <f>IF(OR(D192="",E192=""),"",D192+E192)</f>
        <v/>
      </c>
      <c r="H192" s="9">
        <f>IF(OR(C192="",F192=""),"",C192+F192)</f>
        <v/>
      </c>
      <c r="I192" s="10">
        <f>IF(OR(A192="",B192=""),"",SUMIFS('Caminhões'!$C$5:$C$14,'Caminhões'!$A$5:$A$14,A192))</f>
        <v/>
      </c>
      <c r="J192" s="10">
        <f>IF(OR(G192="",I192="",N(I192)=0),"",G192-I192)</f>
        <v/>
      </c>
      <c r="K192" s="11">
        <f>IF(H192="","",H192-TODAY())</f>
        <v/>
      </c>
      <c r="L192" s="12">
        <f>IF(OR(A192="",B192=""),"",IF(AND(C192="",D192=""),"Sem registro",IF(OR(AND(J192&lt;&gt;"",N(J192)&lt;0),AND(K192&lt;&gt;"",N(K192)&lt;0)),"Vencida",IF(OR(AND(J192&lt;&gt;"",N(J192)&lt;=SUMIFS('Plano de manutenção'!$D$5:$D$34,'Plano de manutenção'!$A$5:$A$34,B192)),AND(K192&lt;&gt;"",N(K192)&lt;=SUMIFS('Plano de manutenção'!$E$5:$E$34,'Plano de manutenção'!$A$5:$A$34,B192))),"Perto","Em dia"))))</f>
        <v/>
      </c>
    </row>
    <row r="193">
      <c r="A193" s="8" t="n"/>
      <c r="B193" s="8" t="n"/>
      <c r="C193" s="9">
        <f>IF(OR(A193="",B193=""),"",IF(_xlfn.MAXIFS('Histórico'!$A$5:$A$504,'Histórico'!$B$5:$B$504,A193,'Histórico'!$C$5:$C$504,B193)=0,"",_xlfn.MAXIFS('Histórico'!$A$5:$A$504,'Histórico'!$B$5:$B$504,A193,'Histórico'!$C$5:$C$504,B193)))</f>
        <v/>
      </c>
      <c r="D193" s="10">
        <f>IF(OR(A193="",B193=""),"",IF(_xlfn.MAXIFS('Histórico'!$D$5:$D$504,'Histórico'!$B$5:$B$504,A193,'Histórico'!$C$5:$C$504,B193)=0,"",_xlfn.MAXIFS('Histórico'!$D$5:$D$504,'Histórico'!$B$5:$B$504,A193,'Histórico'!$C$5:$C$504,B193)))</f>
        <v/>
      </c>
      <c r="E193" s="10">
        <f>IF(OR(A193="",B193=""),"",IF(SUMIFS('Plano de manutenção'!$B$5:$B$34,'Plano de manutenção'!$A$5:$A$34,B193)=0,"",SUMIFS('Plano de manutenção'!$B$5:$B$34,'Plano de manutenção'!$A$5:$A$34,B193)))</f>
        <v/>
      </c>
      <c r="F193" s="11">
        <f>IF(OR(A193="",B193=""),"",IF(SUMIFS('Plano de manutenção'!$C$5:$C$34,'Plano de manutenção'!$A$5:$A$34,B193)=0,"",SUMIFS('Plano de manutenção'!$C$5:$C$34,'Plano de manutenção'!$A$5:$A$34,B193)))</f>
        <v/>
      </c>
      <c r="G193" s="10">
        <f>IF(OR(D193="",E193=""),"",D193+E193)</f>
        <v/>
      </c>
      <c r="H193" s="9">
        <f>IF(OR(C193="",F193=""),"",C193+F193)</f>
        <v/>
      </c>
      <c r="I193" s="10">
        <f>IF(OR(A193="",B193=""),"",SUMIFS('Caminhões'!$C$5:$C$14,'Caminhões'!$A$5:$A$14,A193))</f>
        <v/>
      </c>
      <c r="J193" s="10">
        <f>IF(OR(G193="",I193="",N(I193)=0),"",G193-I193)</f>
        <v/>
      </c>
      <c r="K193" s="11">
        <f>IF(H193="","",H193-TODAY())</f>
        <v/>
      </c>
      <c r="L193" s="12">
        <f>IF(OR(A193="",B193=""),"",IF(AND(C193="",D193=""),"Sem registro",IF(OR(AND(J193&lt;&gt;"",N(J193)&lt;0),AND(K193&lt;&gt;"",N(K193)&lt;0)),"Vencida",IF(OR(AND(J193&lt;&gt;"",N(J193)&lt;=SUMIFS('Plano de manutenção'!$D$5:$D$34,'Plano de manutenção'!$A$5:$A$34,B193)),AND(K193&lt;&gt;"",N(K193)&lt;=SUMIFS('Plano de manutenção'!$E$5:$E$34,'Plano de manutenção'!$A$5:$A$34,B193))),"Perto","Em dia"))))</f>
        <v/>
      </c>
    </row>
    <row r="194">
      <c r="A194" s="8" t="n"/>
      <c r="B194" s="8" t="n"/>
      <c r="C194" s="9">
        <f>IF(OR(A194="",B194=""),"",IF(_xlfn.MAXIFS('Histórico'!$A$5:$A$504,'Histórico'!$B$5:$B$504,A194,'Histórico'!$C$5:$C$504,B194)=0,"",_xlfn.MAXIFS('Histórico'!$A$5:$A$504,'Histórico'!$B$5:$B$504,A194,'Histórico'!$C$5:$C$504,B194)))</f>
        <v/>
      </c>
      <c r="D194" s="10">
        <f>IF(OR(A194="",B194=""),"",IF(_xlfn.MAXIFS('Histórico'!$D$5:$D$504,'Histórico'!$B$5:$B$504,A194,'Histórico'!$C$5:$C$504,B194)=0,"",_xlfn.MAXIFS('Histórico'!$D$5:$D$504,'Histórico'!$B$5:$B$504,A194,'Histórico'!$C$5:$C$504,B194)))</f>
        <v/>
      </c>
      <c r="E194" s="10">
        <f>IF(OR(A194="",B194=""),"",IF(SUMIFS('Plano de manutenção'!$B$5:$B$34,'Plano de manutenção'!$A$5:$A$34,B194)=0,"",SUMIFS('Plano de manutenção'!$B$5:$B$34,'Plano de manutenção'!$A$5:$A$34,B194)))</f>
        <v/>
      </c>
      <c r="F194" s="11">
        <f>IF(OR(A194="",B194=""),"",IF(SUMIFS('Plano de manutenção'!$C$5:$C$34,'Plano de manutenção'!$A$5:$A$34,B194)=0,"",SUMIFS('Plano de manutenção'!$C$5:$C$34,'Plano de manutenção'!$A$5:$A$34,B194)))</f>
        <v/>
      </c>
      <c r="G194" s="10">
        <f>IF(OR(D194="",E194=""),"",D194+E194)</f>
        <v/>
      </c>
      <c r="H194" s="9">
        <f>IF(OR(C194="",F194=""),"",C194+F194)</f>
        <v/>
      </c>
      <c r="I194" s="10">
        <f>IF(OR(A194="",B194=""),"",SUMIFS('Caminhões'!$C$5:$C$14,'Caminhões'!$A$5:$A$14,A194))</f>
        <v/>
      </c>
      <c r="J194" s="10">
        <f>IF(OR(G194="",I194="",N(I194)=0),"",G194-I194)</f>
        <v/>
      </c>
      <c r="K194" s="11">
        <f>IF(H194="","",H194-TODAY())</f>
        <v/>
      </c>
      <c r="L194" s="12">
        <f>IF(OR(A194="",B194=""),"",IF(AND(C194="",D194=""),"Sem registro",IF(OR(AND(J194&lt;&gt;"",N(J194)&lt;0),AND(K194&lt;&gt;"",N(K194)&lt;0)),"Vencida",IF(OR(AND(J194&lt;&gt;"",N(J194)&lt;=SUMIFS('Plano de manutenção'!$D$5:$D$34,'Plano de manutenção'!$A$5:$A$34,B194)),AND(K194&lt;&gt;"",N(K194)&lt;=SUMIFS('Plano de manutenção'!$E$5:$E$34,'Plano de manutenção'!$A$5:$A$34,B194))),"Perto","Em dia"))))</f>
        <v/>
      </c>
    </row>
    <row r="195">
      <c r="A195" s="8" t="n"/>
      <c r="B195" s="8" t="n"/>
      <c r="C195" s="9">
        <f>IF(OR(A195="",B195=""),"",IF(_xlfn.MAXIFS('Histórico'!$A$5:$A$504,'Histórico'!$B$5:$B$504,A195,'Histórico'!$C$5:$C$504,B195)=0,"",_xlfn.MAXIFS('Histórico'!$A$5:$A$504,'Histórico'!$B$5:$B$504,A195,'Histórico'!$C$5:$C$504,B195)))</f>
        <v/>
      </c>
      <c r="D195" s="10">
        <f>IF(OR(A195="",B195=""),"",IF(_xlfn.MAXIFS('Histórico'!$D$5:$D$504,'Histórico'!$B$5:$B$504,A195,'Histórico'!$C$5:$C$504,B195)=0,"",_xlfn.MAXIFS('Histórico'!$D$5:$D$504,'Histórico'!$B$5:$B$504,A195,'Histórico'!$C$5:$C$504,B195)))</f>
        <v/>
      </c>
      <c r="E195" s="10">
        <f>IF(OR(A195="",B195=""),"",IF(SUMIFS('Plano de manutenção'!$B$5:$B$34,'Plano de manutenção'!$A$5:$A$34,B195)=0,"",SUMIFS('Plano de manutenção'!$B$5:$B$34,'Plano de manutenção'!$A$5:$A$34,B195)))</f>
        <v/>
      </c>
      <c r="F195" s="11">
        <f>IF(OR(A195="",B195=""),"",IF(SUMIFS('Plano de manutenção'!$C$5:$C$34,'Plano de manutenção'!$A$5:$A$34,B195)=0,"",SUMIFS('Plano de manutenção'!$C$5:$C$34,'Plano de manutenção'!$A$5:$A$34,B195)))</f>
        <v/>
      </c>
      <c r="G195" s="10">
        <f>IF(OR(D195="",E195=""),"",D195+E195)</f>
        <v/>
      </c>
      <c r="H195" s="9">
        <f>IF(OR(C195="",F195=""),"",C195+F195)</f>
        <v/>
      </c>
      <c r="I195" s="10">
        <f>IF(OR(A195="",B195=""),"",SUMIFS('Caminhões'!$C$5:$C$14,'Caminhões'!$A$5:$A$14,A195))</f>
        <v/>
      </c>
      <c r="J195" s="10">
        <f>IF(OR(G195="",I195="",N(I195)=0),"",G195-I195)</f>
        <v/>
      </c>
      <c r="K195" s="11">
        <f>IF(H195="","",H195-TODAY())</f>
        <v/>
      </c>
      <c r="L195" s="12">
        <f>IF(OR(A195="",B195=""),"",IF(AND(C195="",D195=""),"Sem registro",IF(OR(AND(J195&lt;&gt;"",N(J195)&lt;0),AND(K195&lt;&gt;"",N(K195)&lt;0)),"Vencida",IF(OR(AND(J195&lt;&gt;"",N(J195)&lt;=SUMIFS('Plano de manutenção'!$D$5:$D$34,'Plano de manutenção'!$A$5:$A$34,B195)),AND(K195&lt;&gt;"",N(K195)&lt;=SUMIFS('Plano de manutenção'!$E$5:$E$34,'Plano de manutenção'!$A$5:$A$34,B195))),"Perto","Em dia"))))</f>
        <v/>
      </c>
    </row>
    <row r="196">
      <c r="A196" s="8" t="n"/>
      <c r="B196" s="8" t="n"/>
      <c r="C196" s="9">
        <f>IF(OR(A196="",B196=""),"",IF(_xlfn.MAXIFS('Histórico'!$A$5:$A$504,'Histórico'!$B$5:$B$504,A196,'Histórico'!$C$5:$C$504,B196)=0,"",_xlfn.MAXIFS('Histórico'!$A$5:$A$504,'Histórico'!$B$5:$B$504,A196,'Histórico'!$C$5:$C$504,B196)))</f>
        <v/>
      </c>
      <c r="D196" s="10">
        <f>IF(OR(A196="",B196=""),"",IF(_xlfn.MAXIFS('Histórico'!$D$5:$D$504,'Histórico'!$B$5:$B$504,A196,'Histórico'!$C$5:$C$504,B196)=0,"",_xlfn.MAXIFS('Histórico'!$D$5:$D$504,'Histórico'!$B$5:$B$504,A196,'Histórico'!$C$5:$C$504,B196)))</f>
        <v/>
      </c>
      <c r="E196" s="10">
        <f>IF(OR(A196="",B196=""),"",IF(SUMIFS('Plano de manutenção'!$B$5:$B$34,'Plano de manutenção'!$A$5:$A$34,B196)=0,"",SUMIFS('Plano de manutenção'!$B$5:$B$34,'Plano de manutenção'!$A$5:$A$34,B196)))</f>
        <v/>
      </c>
      <c r="F196" s="11">
        <f>IF(OR(A196="",B196=""),"",IF(SUMIFS('Plano de manutenção'!$C$5:$C$34,'Plano de manutenção'!$A$5:$A$34,B196)=0,"",SUMIFS('Plano de manutenção'!$C$5:$C$34,'Plano de manutenção'!$A$5:$A$34,B196)))</f>
        <v/>
      </c>
      <c r="G196" s="10">
        <f>IF(OR(D196="",E196=""),"",D196+E196)</f>
        <v/>
      </c>
      <c r="H196" s="9">
        <f>IF(OR(C196="",F196=""),"",C196+F196)</f>
        <v/>
      </c>
      <c r="I196" s="10">
        <f>IF(OR(A196="",B196=""),"",SUMIFS('Caminhões'!$C$5:$C$14,'Caminhões'!$A$5:$A$14,A196))</f>
        <v/>
      </c>
      <c r="J196" s="10">
        <f>IF(OR(G196="",I196="",N(I196)=0),"",G196-I196)</f>
        <v/>
      </c>
      <c r="K196" s="11">
        <f>IF(H196="","",H196-TODAY())</f>
        <v/>
      </c>
      <c r="L196" s="12">
        <f>IF(OR(A196="",B196=""),"",IF(AND(C196="",D196=""),"Sem registro",IF(OR(AND(J196&lt;&gt;"",N(J196)&lt;0),AND(K196&lt;&gt;"",N(K196)&lt;0)),"Vencida",IF(OR(AND(J196&lt;&gt;"",N(J196)&lt;=SUMIFS('Plano de manutenção'!$D$5:$D$34,'Plano de manutenção'!$A$5:$A$34,B196)),AND(K196&lt;&gt;"",N(K196)&lt;=SUMIFS('Plano de manutenção'!$E$5:$E$34,'Plano de manutenção'!$A$5:$A$34,B196))),"Perto","Em dia"))))</f>
        <v/>
      </c>
    </row>
    <row r="197">
      <c r="A197" s="8" t="n"/>
      <c r="B197" s="8" t="n"/>
      <c r="C197" s="9">
        <f>IF(OR(A197="",B197=""),"",IF(_xlfn.MAXIFS('Histórico'!$A$5:$A$504,'Histórico'!$B$5:$B$504,A197,'Histórico'!$C$5:$C$504,B197)=0,"",_xlfn.MAXIFS('Histórico'!$A$5:$A$504,'Histórico'!$B$5:$B$504,A197,'Histórico'!$C$5:$C$504,B197)))</f>
        <v/>
      </c>
      <c r="D197" s="10">
        <f>IF(OR(A197="",B197=""),"",IF(_xlfn.MAXIFS('Histórico'!$D$5:$D$504,'Histórico'!$B$5:$B$504,A197,'Histórico'!$C$5:$C$504,B197)=0,"",_xlfn.MAXIFS('Histórico'!$D$5:$D$504,'Histórico'!$B$5:$B$504,A197,'Histórico'!$C$5:$C$504,B197)))</f>
        <v/>
      </c>
      <c r="E197" s="10">
        <f>IF(OR(A197="",B197=""),"",IF(SUMIFS('Plano de manutenção'!$B$5:$B$34,'Plano de manutenção'!$A$5:$A$34,B197)=0,"",SUMIFS('Plano de manutenção'!$B$5:$B$34,'Plano de manutenção'!$A$5:$A$34,B197)))</f>
        <v/>
      </c>
      <c r="F197" s="11">
        <f>IF(OR(A197="",B197=""),"",IF(SUMIFS('Plano de manutenção'!$C$5:$C$34,'Plano de manutenção'!$A$5:$A$34,B197)=0,"",SUMIFS('Plano de manutenção'!$C$5:$C$34,'Plano de manutenção'!$A$5:$A$34,B197)))</f>
        <v/>
      </c>
      <c r="G197" s="10">
        <f>IF(OR(D197="",E197=""),"",D197+E197)</f>
        <v/>
      </c>
      <c r="H197" s="9">
        <f>IF(OR(C197="",F197=""),"",C197+F197)</f>
        <v/>
      </c>
      <c r="I197" s="10">
        <f>IF(OR(A197="",B197=""),"",SUMIFS('Caminhões'!$C$5:$C$14,'Caminhões'!$A$5:$A$14,A197))</f>
        <v/>
      </c>
      <c r="J197" s="10">
        <f>IF(OR(G197="",I197="",N(I197)=0),"",G197-I197)</f>
        <v/>
      </c>
      <c r="K197" s="11">
        <f>IF(H197="","",H197-TODAY())</f>
        <v/>
      </c>
      <c r="L197" s="12">
        <f>IF(OR(A197="",B197=""),"",IF(AND(C197="",D197=""),"Sem registro",IF(OR(AND(J197&lt;&gt;"",N(J197)&lt;0),AND(K197&lt;&gt;"",N(K197)&lt;0)),"Vencida",IF(OR(AND(J197&lt;&gt;"",N(J197)&lt;=SUMIFS('Plano de manutenção'!$D$5:$D$34,'Plano de manutenção'!$A$5:$A$34,B197)),AND(K197&lt;&gt;"",N(K197)&lt;=SUMIFS('Plano de manutenção'!$E$5:$E$34,'Plano de manutenção'!$A$5:$A$34,B197))),"Perto","Em dia"))))</f>
        <v/>
      </c>
    </row>
    <row r="198">
      <c r="A198" s="8" t="n"/>
      <c r="B198" s="8" t="n"/>
      <c r="C198" s="9">
        <f>IF(OR(A198="",B198=""),"",IF(_xlfn.MAXIFS('Histórico'!$A$5:$A$504,'Histórico'!$B$5:$B$504,A198,'Histórico'!$C$5:$C$504,B198)=0,"",_xlfn.MAXIFS('Histórico'!$A$5:$A$504,'Histórico'!$B$5:$B$504,A198,'Histórico'!$C$5:$C$504,B198)))</f>
        <v/>
      </c>
      <c r="D198" s="10">
        <f>IF(OR(A198="",B198=""),"",IF(_xlfn.MAXIFS('Histórico'!$D$5:$D$504,'Histórico'!$B$5:$B$504,A198,'Histórico'!$C$5:$C$504,B198)=0,"",_xlfn.MAXIFS('Histórico'!$D$5:$D$504,'Histórico'!$B$5:$B$504,A198,'Histórico'!$C$5:$C$504,B198)))</f>
        <v/>
      </c>
      <c r="E198" s="10">
        <f>IF(OR(A198="",B198=""),"",IF(SUMIFS('Plano de manutenção'!$B$5:$B$34,'Plano de manutenção'!$A$5:$A$34,B198)=0,"",SUMIFS('Plano de manutenção'!$B$5:$B$34,'Plano de manutenção'!$A$5:$A$34,B198)))</f>
        <v/>
      </c>
      <c r="F198" s="11">
        <f>IF(OR(A198="",B198=""),"",IF(SUMIFS('Plano de manutenção'!$C$5:$C$34,'Plano de manutenção'!$A$5:$A$34,B198)=0,"",SUMIFS('Plano de manutenção'!$C$5:$C$34,'Plano de manutenção'!$A$5:$A$34,B198)))</f>
        <v/>
      </c>
      <c r="G198" s="10">
        <f>IF(OR(D198="",E198=""),"",D198+E198)</f>
        <v/>
      </c>
      <c r="H198" s="9">
        <f>IF(OR(C198="",F198=""),"",C198+F198)</f>
        <v/>
      </c>
      <c r="I198" s="10">
        <f>IF(OR(A198="",B198=""),"",SUMIFS('Caminhões'!$C$5:$C$14,'Caminhões'!$A$5:$A$14,A198))</f>
        <v/>
      </c>
      <c r="J198" s="10">
        <f>IF(OR(G198="",I198="",N(I198)=0),"",G198-I198)</f>
        <v/>
      </c>
      <c r="K198" s="11">
        <f>IF(H198="","",H198-TODAY())</f>
        <v/>
      </c>
      <c r="L198" s="12">
        <f>IF(OR(A198="",B198=""),"",IF(AND(C198="",D198=""),"Sem registro",IF(OR(AND(J198&lt;&gt;"",N(J198)&lt;0),AND(K198&lt;&gt;"",N(K198)&lt;0)),"Vencida",IF(OR(AND(J198&lt;&gt;"",N(J198)&lt;=SUMIFS('Plano de manutenção'!$D$5:$D$34,'Plano de manutenção'!$A$5:$A$34,B198)),AND(K198&lt;&gt;"",N(K198)&lt;=SUMIFS('Plano de manutenção'!$E$5:$E$34,'Plano de manutenção'!$A$5:$A$34,B198))),"Perto","Em dia"))))</f>
        <v/>
      </c>
    </row>
    <row r="199">
      <c r="A199" s="8" t="n"/>
      <c r="B199" s="8" t="n"/>
      <c r="C199" s="9">
        <f>IF(OR(A199="",B199=""),"",IF(_xlfn.MAXIFS('Histórico'!$A$5:$A$504,'Histórico'!$B$5:$B$504,A199,'Histórico'!$C$5:$C$504,B199)=0,"",_xlfn.MAXIFS('Histórico'!$A$5:$A$504,'Histórico'!$B$5:$B$504,A199,'Histórico'!$C$5:$C$504,B199)))</f>
        <v/>
      </c>
      <c r="D199" s="10">
        <f>IF(OR(A199="",B199=""),"",IF(_xlfn.MAXIFS('Histórico'!$D$5:$D$504,'Histórico'!$B$5:$B$504,A199,'Histórico'!$C$5:$C$504,B199)=0,"",_xlfn.MAXIFS('Histórico'!$D$5:$D$504,'Histórico'!$B$5:$B$504,A199,'Histórico'!$C$5:$C$504,B199)))</f>
        <v/>
      </c>
      <c r="E199" s="10">
        <f>IF(OR(A199="",B199=""),"",IF(SUMIFS('Plano de manutenção'!$B$5:$B$34,'Plano de manutenção'!$A$5:$A$34,B199)=0,"",SUMIFS('Plano de manutenção'!$B$5:$B$34,'Plano de manutenção'!$A$5:$A$34,B199)))</f>
        <v/>
      </c>
      <c r="F199" s="11">
        <f>IF(OR(A199="",B199=""),"",IF(SUMIFS('Plano de manutenção'!$C$5:$C$34,'Plano de manutenção'!$A$5:$A$34,B199)=0,"",SUMIFS('Plano de manutenção'!$C$5:$C$34,'Plano de manutenção'!$A$5:$A$34,B199)))</f>
        <v/>
      </c>
      <c r="G199" s="10">
        <f>IF(OR(D199="",E199=""),"",D199+E199)</f>
        <v/>
      </c>
      <c r="H199" s="9">
        <f>IF(OR(C199="",F199=""),"",C199+F199)</f>
        <v/>
      </c>
      <c r="I199" s="10">
        <f>IF(OR(A199="",B199=""),"",SUMIFS('Caminhões'!$C$5:$C$14,'Caminhões'!$A$5:$A$14,A199))</f>
        <v/>
      </c>
      <c r="J199" s="10">
        <f>IF(OR(G199="",I199="",N(I199)=0),"",G199-I199)</f>
        <v/>
      </c>
      <c r="K199" s="11">
        <f>IF(H199="","",H199-TODAY())</f>
        <v/>
      </c>
      <c r="L199" s="12">
        <f>IF(OR(A199="",B199=""),"",IF(AND(C199="",D199=""),"Sem registro",IF(OR(AND(J199&lt;&gt;"",N(J199)&lt;0),AND(K199&lt;&gt;"",N(K199)&lt;0)),"Vencida",IF(OR(AND(J199&lt;&gt;"",N(J199)&lt;=SUMIFS('Plano de manutenção'!$D$5:$D$34,'Plano de manutenção'!$A$5:$A$34,B199)),AND(K199&lt;&gt;"",N(K199)&lt;=SUMIFS('Plano de manutenção'!$E$5:$E$34,'Plano de manutenção'!$A$5:$A$34,B199))),"Perto","Em dia"))))</f>
        <v/>
      </c>
    </row>
    <row r="200">
      <c r="A200" s="8" t="n"/>
      <c r="B200" s="8" t="n"/>
      <c r="C200" s="9">
        <f>IF(OR(A200="",B200=""),"",IF(_xlfn.MAXIFS('Histórico'!$A$5:$A$504,'Histórico'!$B$5:$B$504,A200,'Histórico'!$C$5:$C$504,B200)=0,"",_xlfn.MAXIFS('Histórico'!$A$5:$A$504,'Histórico'!$B$5:$B$504,A200,'Histórico'!$C$5:$C$504,B200)))</f>
        <v/>
      </c>
      <c r="D200" s="10">
        <f>IF(OR(A200="",B200=""),"",IF(_xlfn.MAXIFS('Histórico'!$D$5:$D$504,'Histórico'!$B$5:$B$504,A200,'Histórico'!$C$5:$C$504,B200)=0,"",_xlfn.MAXIFS('Histórico'!$D$5:$D$504,'Histórico'!$B$5:$B$504,A200,'Histórico'!$C$5:$C$504,B200)))</f>
        <v/>
      </c>
      <c r="E200" s="10">
        <f>IF(OR(A200="",B200=""),"",IF(SUMIFS('Plano de manutenção'!$B$5:$B$34,'Plano de manutenção'!$A$5:$A$34,B200)=0,"",SUMIFS('Plano de manutenção'!$B$5:$B$34,'Plano de manutenção'!$A$5:$A$34,B200)))</f>
        <v/>
      </c>
      <c r="F200" s="11">
        <f>IF(OR(A200="",B200=""),"",IF(SUMIFS('Plano de manutenção'!$C$5:$C$34,'Plano de manutenção'!$A$5:$A$34,B200)=0,"",SUMIFS('Plano de manutenção'!$C$5:$C$34,'Plano de manutenção'!$A$5:$A$34,B200)))</f>
        <v/>
      </c>
      <c r="G200" s="10">
        <f>IF(OR(D200="",E200=""),"",D200+E200)</f>
        <v/>
      </c>
      <c r="H200" s="9">
        <f>IF(OR(C200="",F200=""),"",C200+F200)</f>
        <v/>
      </c>
      <c r="I200" s="10">
        <f>IF(OR(A200="",B200=""),"",SUMIFS('Caminhões'!$C$5:$C$14,'Caminhões'!$A$5:$A$14,A200))</f>
        <v/>
      </c>
      <c r="J200" s="10">
        <f>IF(OR(G200="",I200="",N(I200)=0),"",G200-I200)</f>
        <v/>
      </c>
      <c r="K200" s="11">
        <f>IF(H200="","",H200-TODAY())</f>
        <v/>
      </c>
      <c r="L200" s="12">
        <f>IF(OR(A200="",B200=""),"",IF(AND(C200="",D200=""),"Sem registro",IF(OR(AND(J200&lt;&gt;"",N(J200)&lt;0),AND(K200&lt;&gt;"",N(K200)&lt;0)),"Vencida",IF(OR(AND(J200&lt;&gt;"",N(J200)&lt;=SUMIFS('Plano de manutenção'!$D$5:$D$34,'Plano de manutenção'!$A$5:$A$34,B200)),AND(K200&lt;&gt;"",N(K200)&lt;=SUMIFS('Plano de manutenção'!$E$5:$E$34,'Plano de manutenção'!$A$5:$A$34,B200))),"Perto","Em dia"))))</f>
        <v/>
      </c>
    </row>
    <row r="201">
      <c r="A201" s="8" t="n"/>
      <c r="B201" s="8" t="n"/>
      <c r="C201" s="9">
        <f>IF(OR(A201="",B201=""),"",IF(_xlfn.MAXIFS('Histórico'!$A$5:$A$504,'Histórico'!$B$5:$B$504,A201,'Histórico'!$C$5:$C$504,B201)=0,"",_xlfn.MAXIFS('Histórico'!$A$5:$A$504,'Histórico'!$B$5:$B$504,A201,'Histórico'!$C$5:$C$504,B201)))</f>
        <v/>
      </c>
      <c r="D201" s="10">
        <f>IF(OR(A201="",B201=""),"",IF(_xlfn.MAXIFS('Histórico'!$D$5:$D$504,'Histórico'!$B$5:$B$504,A201,'Histórico'!$C$5:$C$504,B201)=0,"",_xlfn.MAXIFS('Histórico'!$D$5:$D$504,'Histórico'!$B$5:$B$504,A201,'Histórico'!$C$5:$C$504,B201)))</f>
        <v/>
      </c>
      <c r="E201" s="10">
        <f>IF(OR(A201="",B201=""),"",IF(SUMIFS('Plano de manutenção'!$B$5:$B$34,'Plano de manutenção'!$A$5:$A$34,B201)=0,"",SUMIFS('Plano de manutenção'!$B$5:$B$34,'Plano de manutenção'!$A$5:$A$34,B201)))</f>
        <v/>
      </c>
      <c r="F201" s="11">
        <f>IF(OR(A201="",B201=""),"",IF(SUMIFS('Plano de manutenção'!$C$5:$C$34,'Plano de manutenção'!$A$5:$A$34,B201)=0,"",SUMIFS('Plano de manutenção'!$C$5:$C$34,'Plano de manutenção'!$A$5:$A$34,B201)))</f>
        <v/>
      </c>
      <c r="G201" s="10">
        <f>IF(OR(D201="",E201=""),"",D201+E201)</f>
        <v/>
      </c>
      <c r="H201" s="9">
        <f>IF(OR(C201="",F201=""),"",C201+F201)</f>
        <v/>
      </c>
      <c r="I201" s="10">
        <f>IF(OR(A201="",B201=""),"",SUMIFS('Caminhões'!$C$5:$C$14,'Caminhões'!$A$5:$A$14,A201))</f>
        <v/>
      </c>
      <c r="J201" s="10">
        <f>IF(OR(G201="",I201="",N(I201)=0),"",G201-I201)</f>
        <v/>
      </c>
      <c r="K201" s="11">
        <f>IF(H201="","",H201-TODAY())</f>
        <v/>
      </c>
      <c r="L201" s="12">
        <f>IF(OR(A201="",B201=""),"",IF(AND(C201="",D201=""),"Sem registro",IF(OR(AND(J201&lt;&gt;"",N(J201)&lt;0),AND(K201&lt;&gt;"",N(K201)&lt;0)),"Vencida",IF(OR(AND(J201&lt;&gt;"",N(J201)&lt;=SUMIFS('Plano de manutenção'!$D$5:$D$34,'Plano de manutenção'!$A$5:$A$34,B201)),AND(K201&lt;&gt;"",N(K201)&lt;=SUMIFS('Plano de manutenção'!$E$5:$E$34,'Plano de manutenção'!$A$5:$A$34,B201))),"Perto","Em dia"))))</f>
        <v/>
      </c>
    </row>
    <row r="202">
      <c r="A202" s="8" t="n"/>
      <c r="B202" s="8" t="n"/>
      <c r="C202" s="9">
        <f>IF(OR(A202="",B202=""),"",IF(_xlfn.MAXIFS('Histórico'!$A$5:$A$504,'Histórico'!$B$5:$B$504,A202,'Histórico'!$C$5:$C$504,B202)=0,"",_xlfn.MAXIFS('Histórico'!$A$5:$A$504,'Histórico'!$B$5:$B$504,A202,'Histórico'!$C$5:$C$504,B202)))</f>
        <v/>
      </c>
      <c r="D202" s="10">
        <f>IF(OR(A202="",B202=""),"",IF(_xlfn.MAXIFS('Histórico'!$D$5:$D$504,'Histórico'!$B$5:$B$504,A202,'Histórico'!$C$5:$C$504,B202)=0,"",_xlfn.MAXIFS('Histórico'!$D$5:$D$504,'Histórico'!$B$5:$B$504,A202,'Histórico'!$C$5:$C$504,B202)))</f>
        <v/>
      </c>
      <c r="E202" s="10">
        <f>IF(OR(A202="",B202=""),"",IF(SUMIFS('Plano de manutenção'!$B$5:$B$34,'Plano de manutenção'!$A$5:$A$34,B202)=0,"",SUMIFS('Plano de manutenção'!$B$5:$B$34,'Plano de manutenção'!$A$5:$A$34,B202)))</f>
        <v/>
      </c>
      <c r="F202" s="11">
        <f>IF(OR(A202="",B202=""),"",IF(SUMIFS('Plano de manutenção'!$C$5:$C$34,'Plano de manutenção'!$A$5:$A$34,B202)=0,"",SUMIFS('Plano de manutenção'!$C$5:$C$34,'Plano de manutenção'!$A$5:$A$34,B202)))</f>
        <v/>
      </c>
      <c r="G202" s="10">
        <f>IF(OR(D202="",E202=""),"",D202+E202)</f>
        <v/>
      </c>
      <c r="H202" s="9">
        <f>IF(OR(C202="",F202=""),"",C202+F202)</f>
        <v/>
      </c>
      <c r="I202" s="10">
        <f>IF(OR(A202="",B202=""),"",SUMIFS('Caminhões'!$C$5:$C$14,'Caminhões'!$A$5:$A$14,A202))</f>
        <v/>
      </c>
      <c r="J202" s="10">
        <f>IF(OR(G202="",I202="",N(I202)=0),"",G202-I202)</f>
        <v/>
      </c>
      <c r="K202" s="11">
        <f>IF(H202="","",H202-TODAY())</f>
        <v/>
      </c>
      <c r="L202" s="12">
        <f>IF(OR(A202="",B202=""),"",IF(AND(C202="",D202=""),"Sem registro",IF(OR(AND(J202&lt;&gt;"",N(J202)&lt;0),AND(K202&lt;&gt;"",N(K202)&lt;0)),"Vencida",IF(OR(AND(J202&lt;&gt;"",N(J202)&lt;=SUMIFS('Plano de manutenção'!$D$5:$D$34,'Plano de manutenção'!$A$5:$A$34,B202)),AND(K202&lt;&gt;"",N(K202)&lt;=SUMIFS('Plano de manutenção'!$E$5:$E$34,'Plano de manutenção'!$A$5:$A$34,B202))),"Perto","Em dia"))))</f>
        <v/>
      </c>
    </row>
    <row r="203">
      <c r="A203" s="8" t="n"/>
      <c r="B203" s="8" t="n"/>
      <c r="C203" s="9">
        <f>IF(OR(A203="",B203=""),"",IF(_xlfn.MAXIFS('Histórico'!$A$5:$A$504,'Histórico'!$B$5:$B$504,A203,'Histórico'!$C$5:$C$504,B203)=0,"",_xlfn.MAXIFS('Histórico'!$A$5:$A$504,'Histórico'!$B$5:$B$504,A203,'Histórico'!$C$5:$C$504,B203)))</f>
        <v/>
      </c>
      <c r="D203" s="10">
        <f>IF(OR(A203="",B203=""),"",IF(_xlfn.MAXIFS('Histórico'!$D$5:$D$504,'Histórico'!$B$5:$B$504,A203,'Histórico'!$C$5:$C$504,B203)=0,"",_xlfn.MAXIFS('Histórico'!$D$5:$D$504,'Histórico'!$B$5:$B$504,A203,'Histórico'!$C$5:$C$504,B203)))</f>
        <v/>
      </c>
      <c r="E203" s="10">
        <f>IF(OR(A203="",B203=""),"",IF(SUMIFS('Plano de manutenção'!$B$5:$B$34,'Plano de manutenção'!$A$5:$A$34,B203)=0,"",SUMIFS('Plano de manutenção'!$B$5:$B$34,'Plano de manutenção'!$A$5:$A$34,B203)))</f>
        <v/>
      </c>
      <c r="F203" s="11">
        <f>IF(OR(A203="",B203=""),"",IF(SUMIFS('Plano de manutenção'!$C$5:$C$34,'Plano de manutenção'!$A$5:$A$34,B203)=0,"",SUMIFS('Plano de manutenção'!$C$5:$C$34,'Plano de manutenção'!$A$5:$A$34,B203)))</f>
        <v/>
      </c>
      <c r="G203" s="10">
        <f>IF(OR(D203="",E203=""),"",D203+E203)</f>
        <v/>
      </c>
      <c r="H203" s="9">
        <f>IF(OR(C203="",F203=""),"",C203+F203)</f>
        <v/>
      </c>
      <c r="I203" s="10">
        <f>IF(OR(A203="",B203=""),"",SUMIFS('Caminhões'!$C$5:$C$14,'Caminhões'!$A$5:$A$14,A203))</f>
        <v/>
      </c>
      <c r="J203" s="10">
        <f>IF(OR(G203="",I203="",N(I203)=0),"",G203-I203)</f>
        <v/>
      </c>
      <c r="K203" s="11">
        <f>IF(H203="","",H203-TODAY())</f>
        <v/>
      </c>
      <c r="L203" s="12">
        <f>IF(OR(A203="",B203=""),"",IF(AND(C203="",D203=""),"Sem registro",IF(OR(AND(J203&lt;&gt;"",N(J203)&lt;0),AND(K203&lt;&gt;"",N(K203)&lt;0)),"Vencida",IF(OR(AND(J203&lt;&gt;"",N(J203)&lt;=SUMIFS('Plano de manutenção'!$D$5:$D$34,'Plano de manutenção'!$A$5:$A$34,B203)),AND(K203&lt;&gt;"",N(K203)&lt;=SUMIFS('Plano de manutenção'!$E$5:$E$34,'Plano de manutenção'!$A$5:$A$34,B203))),"Perto","Em dia"))))</f>
        <v/>
      </c>
    </row>
    <row r="204">
      <c r="A204" s="8" t="n"/>
      <c r="B204" s="8" t="n"/>
      <c r="C204" s="9">
        <f>IF(OR(A204="",B204=""),"",IF(_xlfn.MAXIFS('Histórico'!$A$5:$A$504,'Histórico'!$B$5:$B$504,A204,'Histórico'!$C$5:$C$504,B204)=0,"",_xlfn.MAXIFS('Histórico'!$A$5:$A$504,'Histórico'!$B$5:$B$504,A204,'Histórico'!$C$5:$C$504,B204)))</f>
        <v/>
      </c>
      <c r="D204" s="10">
        <f>IF(OR(A204="",B204=""),"",IF(_xlfn.MAXIFS('Histórico'!$D$5:$D$504,'Histórico'!$B$5:$B$504,A204,'Histórico'!$C$5:$C$504,B204)=0,"",_xlfn.MAXIFS('Histórico'!$D$5:$D$504,'Histórico'!$B$5:$B$504,A204,'Histórico'!$C$5:$C$504,B204)))</f>
        <v/>
      </c>
      <c r="E204" s="10">
        <f>IF(OR(A204="",B204=""),"",IF(SUMIFS('Plano de manutenção'!$B$5:$B$34,'Plano de manutenção'!$A$5:$A$34,B204)=0,"",SUMIFS('Plano de manutenção'!$B$5:$B$34,'Plano de manutenção'!$A$5:$A$34,B204)))</f>
        <v/>
      </c>
      <c r="F204" s="11">
        <f>IF(OR(A204="",B204=""),"",IF(SUMIFS('Plano de manutenção'!$C$5:$C$34,'Plano de manutenção'!$A$5:$A$34,B204)=0,"",SUMIFS('Plano de manutenção'!$C$5:$C$34,'Plano de manutenção'!$A$5:$A$34,B204)))</f>
        <v/>
      </c>
      <c r="G204" s="10">
        <f>IF(OR(D204="",E204=""),"",D204+E204)</f>
        <v/>
      </c>
      <c r="H204" s="9">
        <f>IF(OR(C204="",F204=""),"",C204+F204)</f>
        <v/>
      </c>
      <c r="I204" s="10">
        <f>IF(OR(A204="",B204=""),"",SUMIFS('Caminhões'!$C$5:$C$14,'Caminhões'!$A$5:$A$14,A204))</f>
        <v/>
      </c>
      <c r="J204" s="10">
        <f>IF(OR(G204="",I204="",N(I204)=0),"",G204-I204)</f>
        <v/>
      </c>
      <c r="K204" s="11">
        <f>IF(H204="","",H204-TODAY())</f>
        <v/>
      </c>
      <c r="L204" s="12">
        <f>IF(OR(A204="",B204=""),"",IF(AND(C204="",D204=""),"Sem registro",IF(OR(AND(J204&lt;&gt;"",N(J204)&lt;0),AND(K204&lt;&gt;"",N(K204)&lt;0)),"Vencida",IF(OR(AND(J204&lt;&gt;"",N(J204)&lt;=SUMIFS('Plano de manutenção'!$D$5:$D$34,'Plano de manutenção'!$A$5:$A$34,B204)),AND(K204&lt;&gt;"",N(K204)&lt;=SUMIFS('Plano de manutenção'!$E$5:$E$34,'Plano de manutenção'!$A$5:$A$34,B204))),"Perto","Em dia"))))</f>
        <v/>
      </c>
    </row>
  </sheetData>
  <autoFilter ref="A4:L204"/>
  <mergeCells count="2">
    <mergeCell ref="A2:L2"/>
    <mergeCell ref="A1:L1"/>
  </mergeCells>
  <conditionalFormatting sqref="L5:L204">
    <cfRule type="cellIs" priority="1" operator="equal" dxfId="0">
      <formula>"Vencida"</formula>
    </cfRule>
    <cfRule type="cellIs" priority="2" operator="equal" dxfId="1">
      <formula>"Perto"</formula>
    </cfRule>
    <cfRule type="cellIs" priority="3" operator="equal" dxfId="2">
      <formula>"Em dia"</formula>
    </cfRule>
  </conditionalFormatting>
  <dataValidations count="2">
    <dataValidation sqref="A5:A204" showDropDown="0" showInputMessage="0" showErrorMessage="0" allowBlank="1" type="list">
      <formula1>='Caminhões'!$A$5:$A$14</formula1>
    </dataValidation>
    <dataValidation sqref="B5:B204" showDropDown="0" showInputMessage="0" showErrorMessage="0" allowBlank="1" type="list">
      <formula1>='Plano de manutenção'!$A$5:$A$34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18" customWidth="1" min="2" max="2"/>
    <col width="14" customWidth="1" min="3" max="3"/>
    <col width="12" customWidth="1" min="4" max="4"/>
    <col width="10" customWidth="1" min="5" max="5"/>
    <col width="10" customWidth="1" min="6" max="6"/>
    <col width="16" customWidth="1" min="7" max="7"/>
  </cols>
  <sheetData>
    <row r="1" ht="34" customHeight="1">
      <c r="A1" s="1" t="inlineStr">
        <is>
          <t>Caminhões</t>
        </is>
      </c>
    </row>
    <row r="2" ht="28" customHeight="1">
      <c r="A2" s="2" t="inlineStr">
        <is>
          <t>Um caminhão por linha. Atualize o km atual toda semana (ou a cada abastecimento): é dele que sai o quanto falta para cada manutenção por km.</t>
        </is>
      </c>
    </row>
    <row r="4" ht="32" customHeight="1">
      <c r="A4" s="6" t="inlineStr">
        <is>
          <t>Caminhão (placa ou apelido)</t>
        </is>
      </c>
      <c r="B4" s="6" t="inlineStr">
        <is>
          <t>Modelo</t>
        </is>
      </c>
      <c r="C4" s="6" t="inlineStr">
        <is>
          <t>Km atual (hodômetro)</t>
        </is>
      </c>
      <c r="D4" s="6" t="inlineStr">
        <is>
          <t>Km anotado em</t>
        </is>
      </c>
      <c r="E4" s="7" t="inlineStr">
        <is>
          <t>Vencidas</t>
        </is>
      </c>
      <c r="F4" s="7" t="inlineStr">
        <is>
          <t>Perto de vencer</t>
        </is>
      </c>
      <c r="G4" s="7" t="inlineStr">
        <is>
          <t>Gasto com manutenção nos últimos 12 meses</t>
        </is>
      </c>
    </row>
    <row r="5">
      <c r="A5" s="8" t="inlineStr">
        <is>
          <t>Volvo FH (exemplo)</t>
        </is>
      </c>
      <c r="B5" s="8" t="inlineStr">
        <is>
          <t>Volvo FH 540</t>
        </is>
      </c>
      <c r="C5" s="13" t="n">
        <v>418360</v>
      </c>
      <c r="D5" s="14" t="n">
        <v>46295</v>
      </c>
      <c r="E5" s="15">
        <f>IF(A5="","",COUNTIFS('Situação'!$A$5:$A$204,A5,'Situação'!$L$5:$L$204,"Vencida"))</f>
        <v/>
      </c>
      <c r="F5" s="11">
        <f>IF(A5="","",COUNTIFS('Situação'!$A$5:$A$204,A5,'Situação'!$L$5:$L$204,"Perto"))</f>
        <v/>
      </c>
      <c r="G5" s="16">
        <f>IF(A5="","",SUMIFS('Histórico'!$F$5:$F$504,'Histórico'!$B$5:$B$504,A5,'Histórico'!$A$5:$A$504,"&gt;="&amp;(TODAY()-365)))</f>
        <v/>
      </c>
    </row>
    <row r="6">
      <c r="A6" s="8" t="inlineStr">
        <is>
          <t>Scania R450 (exemplo)</t>
        </is>
      </c>
      <c r="B6" s="8" t="inlineStr">
        <is>
          <t>Scania R 450</t>
        </is>
      </c>
      <c r="C6" s="13" t="n">
        <v>291150</v>
      </c>
      <c r="D6" s="14" t="n">
        <v>46295</v>
      </c>
      <c r="E6" s="15">
        <f>IF(A6="","",COUNTIFS('Situação'!$A$5:$A$204,A6,'Situação'!$L$5:$L$204,"Vencida"))</f>
        <v/>
      </c>
      <c r="F6" s="11">
        <f>IF(A6="","",COUNTIFS('Situação'!$A$5:$A$204,A6,'Situação'!$L$5:$L$204,"Perto"))</f>
        <v/>
      </c>
      <c r="G6" s="16">
        <f>IF(A6="","",SUMIFS('Histórico'!$F$5:$F$504,'Histórico'!$B$5:$B$504,A6,'Histórico'!$A$5:$A$504,"&gt;="&amp;(TODAY()-365)))</f>
        <v/>
      </c>
    </row>
    <row r="7">
      <c r="A7" s="8" t="n"/>
      <c r="B7" s="8" t="n"/>
      <c r="C7" s="13" t="n"/>
      <c r="D7" s="14" t="n"/>
      <c r="E7" s="15">
        <f>IF(A7="","",COUNTIFS('Situação'!$A$5:$A$204,A7,'Situação'!$L$5:$L$204,"Vencida"))</f>
        <v/>
      </c>
      <c r="F7" s="11">
        <f>IF(A7="","",COUNTIFS('Situação'!$A$5:$A$204,A7,'Situação'!$L$5:$L$204,"Perto"))</f>
        <v/>
      </c>
      <c r="G7" s="16">
        <f>IF(A7="","",SUMIFS('Histórico'!$F$5:$F$504,'Histórico'!$B$5:$B$504,A7,'Histórico'!$A$5:$A$504,"&gt;="&amp;(TODAY()-365)))</f>
        <v/>
      </c>
    </row>
    <row r="8">
      <c r="A8" s="8" t="n"/>
      <c r="B8" s="8" t="n"/>
      <c r="C8" s="13" t="n"/>
      <c r="D8" s="14" t="n"/>
      <c r="E8" s="15">
        <f>IF(A8="","",COUNTIFS('Situação'!$A$5:$A$204,A8,'Situação'!$L$5:$L$204,"Vencida"))</f>
        <v/>
      </c>
      <c r="F8" s="11">
        <f>IF(A8="","",COUNTIFS('Situação'!$A$5:$A$204,A8,'Situação'!$L$5:$L$204,"Perto"))</f>
        <v/>
      </c>
      <c r="G8" s="16">
        <f>IF(A8="","",SUMIFS('Histórico'!$F$5:$F$504,'Histórico'!$B$5:$B$504,A8,'Histórico'!$A$5:$A$504,"&gt;="&amp;(TODAY()-365)))</f>
        <v/>
      </c>
    </row>
    <row r="9">
      <c r="A9" s="8" t="n"/>
      <c r="B9" s="8" t="n"/>
      <c r="C9" s="13" t="n"/>
      <c r="D9" s="14" t="n"/>
      <c r="E9" s="15">
        <f>IF(A9="","",COUNTIFS('Situação'!$A$5:$A$204,A9,'Situação'!$L$5:$L$204,"Vencida"))</f>
        <v/>
      </c>
      <c r="F9" s="11">
        <f>IF(A9="","",COUNTIFS('Situação'!$A$5:$A$204,A9,'Situação'!$L$5:$L$204,"Perto"))</f>
        <v/>
      </c>
      <c r="G9" s="16">
        <f>IF(A9="","",SUMIFS('Histórico'!$F$5:$F$504,'Histórico'!$B$5:$B$504,A9,'Histórico'!$A$5:$A$504,"&gt;="&amp;(TODAY()-365)))</f>
        <v/>
      </c>
    </row>
    <row r="10">
      <c r="A10" s="8" t="n"/>
      <c r="B10" s="8" t="n"/>
      <c r="C10" s="13" t="n"/>
      <c r="D10" s="14" t="n"/>
      <c r="E10" s="15">
        <f>IF(A10="","",COUNTIFS('Situação'!$A$5:$A$204,A10,'Situação'!$L$5:$L$204,"Vencida"))</f>
        <v/>
      </c>
      <c r="F10" s="11">
        <f>IF(A10="","",COUNTIFS('Situação'!$A$5:$A$204,A10,'Situação'!$L$5:$L$204,"Perto"))</f>
        <v/>
      </c>
      <c r="G10" s="16">
        <f>IF(A10="","",SUMIFS('Histórico'!$F$5:$F$504,'Histórico'!$B$5:$B$504,A10,'Histórico'!$A$5:$A$504,"&gt;="&amp;(TODAY()-365)))</f>
        <v/>
      </c>
    </row>
    <row r="11">
      <c r="A11" s="8" t="n"/>
      <c r="B11" s="8" t="n"/>
      <c r="C11" s="13" t="n"/>
      <c r="D11" s="14" t="n"/>
      <c r="E11" s="15">
        <f>IF(A11="","",COUNTIFS('Situação'!$A$5:$A$204,A11,'Situação'!$L$5:$L$204,"Vencida"))</f>
        <v/>
      </c>
      <c r="F11" s="11">
        <f>IF(A11="","",COUNTIFS('Situação'!$A$5:$A$204,A11,'Situação'!$L$5:$L$204,"Perto"))</f>
        <v/>
      </c>
      <c r="G11" s="16">
        <f>IF(A11="","",SUMIFS('Histórico'!$F$5:$F$504,'Histórico'!$B$5:$B$504,A11,'Histórico'!$A$5:$A$504,"&gt;="&amp;(TODAY()-365)))</f>
        <v/>
      </c>
    </row>
    <row r="12">
      <c r="A12" s="8" t="n"/>
      <c r="B12" s="8" t="n"/>
      <c r="C12" s="13" t="n"/>
      <c r="D12" s="14" t="n"/>
      <c r="E12" s="15">
        <f>IF(A12="","",COUNTIFS('Situação'!$A$5:$A$204,A12,'Situação'!$L$5:$L$204,"Vencida"))</f>
        <v/>
      </c>
      <c r="F12" s="11">
        <f>IF(A12="","",COUNTIFS('Situação'!$A$5:$A$204,A12,'Situação'!$L$5:$L$204,"Perto"))</f>
        <v/>
      </c>
      <c r="G12" s="16">
        <f>IF(A12="","",SUMIFS('Histórico'!$F$5:$F$504,'Histórico'!$B$5:$B$504,A12,'Histórico'!$A$5:$A$504,"&gt;="&amp;(TODAY()-365)))</f>
        <v/>
      </c>
    </row>
    <row r="13">
      <c r="A13" s="8" t="n"/>
      <c r="B13" s="8" t="n"/>
      <c r="C13" s="13" t="n"/>
      <c r="D13" s="14" t="n"/>
      <c r="E13" s="15">
        <f>IF(A13="","",COUNTIFS('Situação'!$A$5:$A$204,A13,'Situação'!$L$5:$L$204,"Vencida"))</f>
        <v/>
      </c>
      <c r="F13" s="11">
        <f>IF(A13="","",COUNTIFS('Situação'!$A$5:$A$204,A13,'Situação'!$L$5:$L$204,"Perto"))</f>
        <v/>
      </c>
      <c r="G13" s="16">
        <f>IF(A13="","",SUMIFS('Histórico'!$F$5:$F$504,'Histórico'!$B$5:$B$504,A13,'Histórico'!$A$5:$A$504,"&gt;="&amp;(TODAY()-365)))</f>
        <v/>
      </c>
    </row>
    <row r="14">
      <c r="A14" s="8" t="n"/>
      <c r="B14" s="8" t="n"/>
      <c r="C14" s="13" t="n"/>
      <c r="D14" s="14" t="n"/>
      <c r="E14" s="15">
        <f>IF(A14="","",COUNTIFS('Situação'!$A$5:$A$204,A14,'Situação'!$L$5:$L$204,"Vencida"))</f>
        <v/>
      </c>
      <c r="F14" s="11">
        <f>IF(A14="","",COUNTIFS('Situação'!$A$5:$A$204,A14,'Situação'!$L$5:$L$204,"Perto"))</f>
        <v/>
      </c>
      <c r="G14" s="16">
        <f>IF(A14="","",SUMIFS('Histórico'!$F$5:$F$504,'Histórico'!$B$5:$B$504,A14,'Histórico'!$A$5:$A$504,"&gt;="&amp;(TODAY()-365)))</f>
        <v/>
      </c>
    </row>
  </sheetData>
  <mergeCells count="2">
    <mergeCell ref="A2:G2"/>
    <mergeCell ref="A1:G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34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11" customWidth="1" min="2" max="2"/>
    <col width="11" customWidth="1" min="3" max="3"/>
    <col width="11" customWidth="1" min="4" max="4"/>
    <col width="11" customWidth="1" min="5" max="5"/>
    <col width="52" customWidth="1" min="6" max="6"/>
  </cols>
  <sheetData>
    <row r="1" ht="34" customHeight="1">
      <c r="A1" s="1" t="inlineStr">
        <is>
          <t>Plano de manutenção</t>
        </is>
      </c>
    </row>
    <row r="2" ht="28" customHeight="1">
      <c r="A2" s="2" t="inlineStr">
        <is>
          <t>A regra de cada item, uma vez só. Preencha o intervalo em km, em dias ou nos dois (o que vencer primeiro manda). Os números são referência: o manual do seu caminhão manda.</t>
        </is>
      </c>
    </row>
    <row r="4" ht="32" customHeight="1">
      <c r="A4" s="6" t="inlineStr">
        <is>
          <t>Item</t>
        </is>
      </c>
      <c r="B4" s="6" t="inlineStr">
        <is>
          <t>A cada (km)</t>
        </is>
      </c>
      <c r="C4" s="6" t="inlineStr">
        <is>
          <t>A cada (dias)</t>
        </is>
      </c>
      <c r="D4" s="6" t="inlineStr">
        <is>
          <t>Avisar antes (km)</t>
        </is>
      </c>
      <c r="E4" s="6" t="inlineStr">
        <is>
          <t>Avisar antes (dias)</t>
        </is>
      </c>
      <c r="F4" s="6" t="inlineStr">
        <is>
          <t>Observação</t>
        </is>
      </c>
    </row>
    <row r="5">
      <c r="A5" s="8" t="inlineStr">
        <is>
          <t>Troca de óleo do motor e filtro</t>
        </is>
      </c>
      <c r="B5" s="13" t="n">
        <v>20000</v>
      </c>
      <c r="C5" s="17" t="n"/>
      <c r="D5" s="13" t="n">
        <v>1000</v>
      </c>
      <c r="E5" s="17" t="n"/>
      <c r="F5" s="18" t="inlineStr">
        <is>
          <t>O manual manda: de 15.000 a 30.000 km, conforme o óleo e o uso.</t>
        </is>
      </c>
    </row>
    <row r="6">
      <c r="A6" s="8" t="inlineStr">
        <is>
          <t>Filtro de combustível</t>
        </is>
      </c>
      <c r="B6" s="13" t="n">
        <v>20000</v>
      </c>
      <c r="C6" s="17" t="n"/>
      <c r="D6" s="13" t="n">
        <v>1000</v>
      </c>
      <c r="E6" s="17" t="n"/>
      <c r="F6" s="18" t="inlineStr">
        <is>
          <t>Junto com o óleo, ou antes se pegou diesel ruim.</t>
        </is>
      </c>
    </row>
    <row r="7">
      <c r="A7" s="8" t="inlineStr">
        <is>
          <t>Filtro de ar (inspeção)</t>
        </is>
      </c>
      <c r="B7" s="13" t="n">
        <v>10000</v>
      </c>
      <c r="C7" s="17" t="n"/>
      <c r="D7" s="13" t="n">
        <v>500</v>
      </c>
      <c r="E7" s="17" t="n"/>
      <c r="F7" s="18" t="inlineStr">
        <is>
          <t>Troca quando estiver saturado.</t>
        </is>
      </c>
    </row>
    <row r="8">
      <c r="A8" s="8" t="inlineStr">
        <is>
          <t>Calibragem dos pneus</t>
        </is>
      </c>
      <c r="B8" s="13" t="n"/>
      <c r="C8" s="17" t="n">
        <v>7</v>
      </c>
      <c r="D8" s="13" t="n"/>
      <c r="E8" s="17" t="n">
        <v>1</v>
      </c>
      <c r="F8" s="18" t="inlineStr">
        <is>
          <t>Com o pneu frio.</t>
        </is>
      </c>
    </row>
    <row r="9">
      <c r="A9" s="8" t="inlineStr">
        <is>
          <t>Rodízio de pneus</t>
        </is>
      </c>
      <c r="B9" s="13" t="n">
        <v>12000</v>
      </c>
      <c r="C9" s="17" t="n"/>
      <c r="D9" s="13" t="n">
        <v>1000</v>
      </c>
      <c r="E9" s="17" t="n"/>
      <c r="F9" s="18" t="inlineStr">
        <is>
          <t>Referência: de 10.000 a 15.000 km.</t>
        </is>
      </c>
    </row>
    <row r="10">
      <c r="A10" s="8" t="inlineStr">
        <is>
          <t>Alinhamento e balanceamento</t>
        </is>
      </c>
      <c r="B10" s="13" t="n">
        <v>12000</v>
      </c>
      <c r="C10" s="17" t="n"/>
      <c r="D10" s="13" t="n">
        <v>1000</v>
      </c>
      <c r="E10" s="17" t="n"/>
      <c r="F10" s="18" t="inlineStr">
        <is>
          <t>A cada rodízio ou troca de pneu.</t>
        </is>
      </c>
    </row>
    <row r="11">
      <c r="A11" s="8" t="inlineStr">
        <is>
          <t>Freios: lonas, pastilhas e fluido (inspeção)</t>
        </is>
      </c>
      <c r="B11" s="13" t="n">
        <v>20000</v>
      </c>
      <c r="C11" s="17" t="n"/>
      <c r="D11" s="13" t="n">
        <v>1000</v>
      </c>
      <c r="E11" s="17" t="n"/>
      <c r="F11" s="18" t="n"/>
    </row>
    <row r="12">
      <c r="A12" s="8" t="inlineStr">
        <is>
          <t>Correias e tensores (inspeção)</t>
        </is>
      </c>
      <c r="B12" s="13" t="n">
        <v>20000</v>
      </c>
      <c r="C12" s="17" t="n"/>
      <c r="D12" s="13" t="n">
        <v>1000</v>
      </c>
      <c r="E12" s="17" t="n"/>
      <c r="F12" s="18" t="n"/>
    </row>
    <row r="13">
      <c r="A13" s="8" t="inlineStr">
        <is>
          <t>Bateria e parte elétrica (inspeção)</t>
        </is>
      </c>
      <c r="B13" s="13" t="n">
        <v>20000</v>
      </c>
      <c r="C13" s="17" t="n"/>
      <c r="D13" s="13" t="n">
        <v>1000</v>
      </c>
      <c r="E13" s="17" t="n"/>
      <c r="F13" s="18" t="n"/>
    </row>
    <row r="14">
      <c r="A14" s="8" t="inlineStr">
        <is>
          <t>Suspensão, molas e amortecedores (inspeção)</t>
        </is>
      </c>
      <c r="B14" s="13" t="n">
        <v>30000</v>
      </c>
      <c r="C14" s="17" t="n"/>
      <c r="D14" s="13" t="n">
        <v>1500</v>
      </c>
      <c r="E14" s="17" t="n"/>
      <c r="F14" s="18" t="n"/>
    </row>
    <row r="15">
      <c r="A15" s="8" t="inlineStr">
        <is>
          <t>Óleo da caixa e do diferencial</t>
        </is>
      </c>
      <c r="B15" s="13" t="n">
        <v>90000</v>
      </c>
      <c r="C15" s="17" t="n"/>
      <c r="D15" s="13" t="n">
        <v>3000</v>
      </c>
      <c r="E15" s="17" t="n"/>
      <c r="F15" s="18" t="inlineStr">
        <is>
          <t>Referência: de 60.000 a 120.000 km.</t>
        </is>
      </c>
    </row>
    <row r="16">
      <c r="A16" s="8" t="inlineStr">
        <is>
          <t>Fluido de arrefecimento</t>
        </is>
      </c>
      <c r="B16" s="13" t="n"/>
      <c r="C16" s="17" t="n">
        <v>730</v>
      </c>
      <c r="D16" s="13" t="n"/>
      <c r="E16" s="17" t="n">
        <v>30</v>
      </c>
      <c r="F16" s="18" t="inlineStr">
        <is>
          <t>Nível toda semana; troca a cada dois anos.</t>
        </is>
      </c>
    </row>
    <row r="17">
      <c r="A17" s="8" t="n"/>
      <c r="B17" s="13" t="n"/>
      <c r="C17" s="17" t="n"/>
      <c r="D17" s="13" t="n"/>
      <c r="E17" s="17" t="n"/>
      <c r="F17" s="18" t="n"/>
    </row>
    <row r="18">
      <c r="A18" s="8" t="n"/>
      <c r="B18" s="13" t="n"/>
      <c r="C18" s="17" t="n"/>
      <c r="D18" s="13" t="n"/>
      <c r="E18" s="17" t="n"/>
      <c r="F18" s="18" t="n"/>
    </row>
    <row r="19">
      <c r="A19" s="8" t="n"/>
      <c r="B19" s="13" t="n"/>
      <c r="C19" s="17" t="n"/>
      <c r="D19" s="13" t="n"/>
      <c r="E19" s="17" t="n"/>
      <c r="F19" s="18" t="n"/>
    </row>
    <row r="20">
      <c r="A20" s="8" t="n"/>
      <c r="B20" s="13" t="n"/>
      <c r="C20" s="17" t="n"/>
      <c r="D20" s="13" t="n"/>
      <c r="E20" s="17" t="n"/>
      <c r="F20" s="18" t="n"/>
    </row>
    <row r="21">
      <c r="A21" s="8" t="n"/>
      <c r="B21" s="13" t="n"/>
      <c r="C21" s="17" t="n"/>
      <c r="D21" s="13" t="n"/>
      <c r="E21" s="17" t="n"/>
      <c r="F21" s="18" t="n"/>
    </row>
    <row r="22">
      <c r="A22" s="8" t="n"/>
      <c r="B22" s="13" t="n"/>
      <c r="C22" s="17" t="n"/>
      <c r="D22" s="13" t="n"/>
      <c r="E22" s="17" t="n"/>
      <c r="F22" s="18" t="n"/>
    </row>
    <row r="23">
      <c r="A23" s="8" t="n"/>
      <c r="B23" s="13" t="n"/>
      <c r="C23" s="17" t="n"/>
      <c r="D23" s="13" t="n"/>
      <c r="E23" s="17" t="n"/>
      <c r="F23" s="18" t="n"/>
    </row>
    <row r="24">
      <c r="A24" s="8" t="n"/>
      <c r="B24" s="13" t="n"/>
      <c r="C24" s="17" t="n"/>
      <c r="D24" s="13" t="n"/>
      <c r="E24" s="17" t="n"/>
      <c r="F24" s="18" t="n"/>
    </row>
    <row r="25">
      <c r="A25" s="8" t="n"/>
      <c r="B25" s="13" t="n"/>
      <c r="C25" s="17" t="n"/>
      <c r="D25" s="13" t="n"/>
      <c r="E25" s="17" t="n"/>
      <c r="F25" s="18" t="n"/>
    </row>
    <row r="26">
      <c r="A26" s="8" t="n"/>
      <c r="B26" s="13" t="n"/>
      <c r="C26" s="17" t="n"/>
      <c r="D26" s="13" t="n"/>
      <c r="E26" s="17" t="n"/>
      <c r="F26" s="18" t="n"/>
    </row>
    <row r="27">
      <c r="A27" s="8" t="n"/>
      <c r="B27" s="13" t="n"/>
      <c r="C27" s="17" t="n"/>
      <c r="D27" s="13" t="n"/>
      <c r="E27" s="17" t="n"/>
      <c r="F27" s="18" t="n"/>
    </row>
    <row r="28">
      <c r="A28" s="8" t="n"/>
      <c r="B28" s="13" t="n"/>
      <c r="C28" s="17" t="n"/>
      <c r="D28" s="13" t="n"/>
      <c r="E28" s="17" t="n"/>
      <c r="F28" s="18" t="n"/>
    </row>
    <row r="29">
      <c r="A29" s="8" t="n"/>
      <c r="B29" s="13" t="n"/>
      <c r="C29" s="17" t="n"/>
      <c r="D29" s="13" t="n"/>
      <c r="E29" s="17" t="n"/>
      <c r="F29" s="18" t="n"/>
    </row>
    <row r="30">
      <c r="A30" s="8" t="n"/>
      <c r="B30" s="13" t="n"/>
      <c r="C30" s="17" t="n"/>
      <c r="D30" s="13" t="n"/>
      <c r="E30" s="17" t="n"/>
      <c r="F30" s="18" t="n"/>
    </row>
    <row r="31">
      <c r="A31" s="8" t="n"/>
      <c r="B31" s="13" t="n"/>
      <c r="C31" s="17" t="n"/>
      <c r="D31" s="13" t="n"/>
      <c r="E31" s="17" t="n"/>
      <c r="F31" s="18" t="n"/>
    </row>
    <row r="32">
      <c r="A32" s="8" t="n"/>
      <c r="B32" s="13" t="n"/>
      <c r="C32" s="17" t="n"/>
      <c r="D32" s="13" t="n"/>
      <c r="E32" s="17" t="n"/>
      <c r="F32" s="18" t="n"/>
    </row>
    <row r="33">
      <c r="A33" s="8" t="n"/>
      <c r="B33" s="13" t="n"/>
      <c r="C33" s="17" t="n"/>
      <c r="D33" s="13" t="n"/>
      <c r="E33" s="17" t="n"/>
      <c r="F33" s="18" t="n"/>
    </row>
    <row r="34">
      <c r="A34" s="8" t="n"/>
      <c r="B34" s="13" t="n"/>
      <c r="C34" s="17" t="n"/>
      <c r="D34" s="13" t="n"/>
      <c r="E34" s="17" t="n"/>
      <c r="F34" s="18" t="n"/>
    </row>
  </sheetData>
  <mergeCells count="2">
    <mergeCell ref="A2:F2"/>
    <mergeCell ref="A1:F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504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22" customWidth="1" min="2" max="2"/>
    <col width="34" customWidth="1" min="3" max="3"/>
    <col width="13" customWidth="1" min="4" max="4"/>
    <col width="20" customWidth="1" min="5" max="5"/>
    <col width="12" customWidth="1" min="6" max="6"/>
    <col width="30" customWidth="1" min="7" max="7"/>
  </cols>
  <sheetData>
    <row r="1" ht="34" customHeight="1">
      <c r="A1" s="1" t="inlineStr">
        <is>
          <t>Histórico</t>
        </is>
      </c>
    </row>
    <row r="2" ht="28" customHeight="1">
      <c r="A2" s="2" t="inlineStr">
        <is>
          <t>Uma linha por manutenção feita, com a data e o km. É daqui que a aba Situação tira a última vez de cada item. Começando agora? Anote a última troca de cada item, mesmo que seja de memória.</t>
        </is>
      </c>
    </row>
    <row r="4" ht="32" customHeight="1">
      <c r="A4" s="6" t="inlineStr">
        <is>
          <t>Data</t>
        </is>
      </c>
      <c r="B4" s="6" t="inlineStr">
        <is>
          <t>Caminhão</t>
        </is>
      </c>
      <c r="C4" s="6" t="inlineStr">
        <is>
          <t>Item</t>
        </is>
      </c>
      <c r="D4" s="6" t="inlineStr">
        <is>
          <t>Km no hodômetro</t>
        </is>
      </c>
      <c r="E4" s="6" t="inlineStr">
        <is>
          <t>Oficina ou mecânico</t>
        </is>
      </c>
      <c r="F4" s="6" t="inlineStr">
        <is>
          <t>Valor</t>
        </is>
      </c>
      <c r="G4" s="6" t="inlineStr">
        <is>
          <t>Observação</t>
        </is>
      </c>
    </row>
    <row r="5">
      <c r="A5" s="14" t="n">
        <v>46091</v>
      </c>
      <c r="B5" s="8" t="inlineStr">
        <is>
          <t>Volvo FH (exemplo)</t>
        </is>
      </c>
      <c r="C5" s="8" t="inlineStr">
        <is>
          <t>Fluido de arrefecimento</t>
        </is>
      </c>
      <c r="D5" s="13" t="n">
        <v>371200</v>
      </c>
      <c r="E5" s="8" t="inlineStr">
        <is>
          <t>Oficina do Zé</t>
        </is>
      </c>
      <c r="F5" s="19" t="n">
        <v>920</v>
      </c>
      <c r="G5" s="8" t="n"/>
    </row>
    <row r="6">
      <c r="A6" s="14" t="n">
        <v>46154</v>
      </c>
      <c r="B6" s="8" t="inlineStr">
        <is>
          <t>Scania R450 (exemplo)</t>
        </is>
      </c>
      <c r="C6" s="8" t="inlineStr">
        <is>
          <t>Troca de óleo do motor e filtro</t>
        </is>
      </c>
      <c r="D6" s="13" t="n">
        <v>270500</v>
      </c>
      <c r="E6" s="8" t="inlineStr">
        <is>
          <t>Concessionária</t>
        </is>
      </c>
      <c r="F6" s="19" t="n">
        <v>1720</v>
      </c>
      <c r="G6" s="8" t="n"/>
    </row>
    <row r="7">
      <c r="A7" s="14" t="n">
        <v>46176</v>
      </c>
      <c r="B7" s="8" t="inlineStr">
        <is>
          <t>Scania R450 (exemplo)</t>
        </is>
      </c>
      <c r="C7" s="8" t="inlineStr">
        <is>
          <t>Freios: lonas, pastilhas e fluido (inspeção)</t>
        </is>
      </c>
      <c r="D7" s="13" t="n">
        <v>272000</v>
      </c>
      <c r="E7" s="8" t="inlineStr">
        <is>
          <t>Oficina do Zé</t>
        </is>
      </c>
      <c r="F7" s="19" t="n">
        <v>300</v>
      </c>
      <c r="G7" s="8" t="inlineStr">
        <is>
          <t>Lonas com metade da vida</t>
        </is>
      </c>
    </row>
    <row r="8">
      <c r="A8" s="14" t="n">
        <v>46224</v>
      </c>
      <c r="B8" s="8" t="inlineStr">
        <is>
          <t>Volvo FH (exemplo)</t>
        </is>
      </c>
      <c r="C8" s="8" t="inlineStr">
        <is>
          <t>Troca de óleo do motor e filtro</t>
        </is>
      </c>
      <c r="D8" s="13" t="n">
        <v>398900</v>
      </c>
      <c r="E8" s="8" t="inlineStr">
        <is>
          <t>Concessionária</t>
        </is>
      </c>
      <c r="F8" s="19" t="n">
        <v>1850</v>
      </c>
      <c r="G8" s="8" t="n"/>
    </row>
    <row r="9">
      <c r="A9" s="14" t="n">
        <v>46252</v>
      </c>
      <c r="B9" s="8" t="inlineStr">
        <is>
          <t>Scania R450 (exemplo)</t>
        </is>
      </c>
      <c r="C9" s="8" t="inlineStr">
        <is>
          <t>Alinhamento e balanceamento</t>
        </is>
      </c>
      <c r="D9" s="13" t="n">
        <v>284300</v>
      </c>
      <c r="E9" s="8" t="inlineStr">
        <is>
          <t>Borracharia Rota</t>
        </is>
      </c>
      <c r="F9" s="19" t="n">
        <v>450</v>
      </c>
      <c r="G9" s="8" t="n"/>
    </row>
    <row r="10">
      <c r="A10" s="14" t="n">
        <v>46267</v>
      </c>
      <c r="B10" s="8" t="inlineStr">
        <is>
          <t>Volvo FH (exemplo)</t>
        </is>
      </c>
      <c r="C10" s="8" t="inlineStr">
        <is>
          <t>Rodízio de pneus</t>
        </is>
      </c>
      <c r="D10" s="13" t="n">
        <v>410000</v>
      </c>
      <c r="E10" s="8" t="inlineStr">
        <is>
          <t>Borracharia Rota</t>
        </is>
      </c>
      <c r="F10" s="19" t="n">
        <v>380</v>
      </c>
      <c r="G10" s="8" t="n"/>
    </row>
    <row r="11">
      <c r="A11" s="14" t="n"/>
      <c r="B11" s="8" t="n"/>
      <c r="C11" s="8" t="n"/>
      <c r="D11" s="13" t="n"/>
      <c r="E11" s="8" t="n"/>
      <c r="F11" s="19" t="n"/>
      <c r="G11" s="8" t="n"/>
    </row>
    <row r="12">
      <c r="A12" s="14" t="n"/>
      <c r="B12" s="8" t="n"/>
      <c r="C12" s="8" t="n"/>
      <c r="D12" s="13" t="n"/>
      <c r="E12" s="8" t="n"/>
      <c r="F12" s="19" t="n"/>
      <c r="G12" s="8" t="n"/>
    </row>
    <row r="13">
      <c r="A13" s="14" t="n"/>
      <c r="B13" s="8" t="n"/>
      <c r="C13" s="8" t="n"/>
      <c r="D13" s="13" t="n"/>
      <c r="E13" s="8" t="n"/>
      <c r="F13" s="19" t="n"/>
      <c r="G13" s="8" t="n"/>
    </row>
    <row r="14">
      <c r="A14" s="14" t="n"/>
      <c r="B14" s="8" t="n"/>
      <c r="C14" s="8" t="n"/>
      <c r="D14" s="13" t="n"/>
      <c r="E14" s="8" t="n"/>
      <c r="F14" s="19" t="n"/>
      <c r="G14" s="8" t="n"/>
    </row>
    <row r="15">
      <c r="A15" s="14" t="n"/>
      <c r="B15" s="8" t="n"/>
      <c r="C15" s="8" t="n"/>
      <c r="D15" s="13" t="n"/>
      <c r="E15" s="8" t="n"/>
      <c r="F15" s="19" t="n"/>
      <c r="G15" s="8" t="n"/>
    </row>
    <row r="16">
      <c r="A16" s="14" t="n"/>
      <c r="B16" s="8" t="n"/>
      <c r="C16" s="8" t="n"/>
      <c r="D16" s="13" t="n"/>
      <c r="E16" s="8" t="n"/>
      <c r="F16" s="19" t="n"/>
      <c r="G16" s="8" t="n"/>
    </row>
    <row r="17">
      <c r="A17" s="14" t="n"/>
      <c r="B17" s="8" t="n"/>
      <c r="C17" s="8" t="n"/>
      <c r="D17" s="13" t="n"/>
      <c r="E17" s="8" t="n"/>
      <c r="F17" s="19" t="n"/>
      <c r="G17" s="8" t="n"/>
    </row>
    <row r="18">
      <c r="A18" s="14" t="n"/>
      <c r="B18" s="8" t="n"/>
      <c r="C18" s="8" t="n"/>
      <c r="D18" s="13" t="n"/>
      <c r="E18" s="8" t="n"/>
      <c r="F18" s="19" t="n"/>
      <c r="G18" s="8" t="n"/>
    </row>
    <row r="19">
      <c r="A19" s="14" t="n"/>
      <c r="B19" s="8" t="n"/>
      <c r="C19" s="8" t="n"/>
      <c r="D19" s="13" t="n"/>
      <c r="E19" s="8" t="n"/>
      <c r="F19" s="19" t="n"/>
      <c r="G19" s="8" t="n"/>
    </row>
    <row r="20">
      <c r="A20" s="14" t="n"/>
      <c r="B20" s="8" t="n"/>
      <c r="C20" s="8" t="n"/>
      <c r="D20" s="13" t="n"/>
      <c r="E20" s="8" t="n"/>
      <c r="F20" s="19" t="n"/>
      <c r="G20" s="8" t="n"/>
    </row>
    <row r="21">
      <c r="A21" s="14" t="n"/>
      <c r="B21" s="8" t="n"/>
      <c r="C21" s="8" t="n"/>
      <c r="D21" s="13" t="n"/>
      <c r="E21" s="8" t="n"/>
      <c r="F21" s="19" t="n"/>
      <c r="G21" s="8" t="n"/>
    </row>
    <row r="22">
      <c r="A22" s="14" t="n"/>
      <c r="B22" s="8" t="n"/>
      <c r="C22" s="8" t="n"/>
      <c r="D22" s="13" t="n"/>
      <c r="E22" s="8" t="n"/>
      <c r="F22" s="19" t="n"/>
      <c r="G22" s="8" t="n"/>
    </row>
    <row r="23">
      <c r="A23" s="14" t="n"/>
      <c r="B23" s="8" t="n"/>
      <c r="C23" s="8" t="n"/>
      <c r="D23" s="13" t="n"/>
      <c r="E23" s="8" t="n"/>
      <c r="F23" s="19" t="n"/>
      <c r="G23" s="8" t="n"/>
    </row>
    <row r="24">
      <c r="A24" s="14" t="n"/>
      <c r="B24" s="8" t="n"/>
      <c r="C24" s="8" t="n"/>
      <c r="D24" s="13" t="n"/>
      <c r="E24" s="8" t="n"/>
      <c r="F24" s="19" t="n"/>
      <c r="G24" s="8" t="n"/>
    </row>
    <row r="25">
      <c r="A25" s="14" t="n"/>
      <c r="B25" s="8" t="n"/>
      <c r="C25" s="8" t="n"/>
      <c r="D25" s="13" t="n"/>
      <c r="E25" s="8" t="n"/>
      <c r="F25" s="19" t="n"/>
      <c r="G25" s="8" t="n"/>
    </row>
    <row r="26">
      <c r="A26" s="14" t="n"/>
      <c r="B26" s="8" t="n"/>
      <c r="C26" s="8" t="n"/>
      <c r="D26" s="13" t="n"/>
      <c r="E26" s="8" t="n"/>
      <c r="F26" s="19" t="n"/>
      <c r="G26" s="8" t="n"/>
    </row>
    <row r="27">
      <c r="A27" s="14" t="n"/>
      <c r="B27" s="8" t="n"/>
      <c r="C27" s="8" t="n"/>
      <c r="D27" s="13" t="n"/>
      <c r="E27" s="8" t="n"/>
      <c r="F27" s="19" t="n"/>
      <c r="G27" s="8" t="n"/>
    </row>
    <row r="28">
      <c r="A28" s="14" t="n"/>
      <c r="B28" s="8" t="n"/>
      <c r="C28" s="8" t="n"/>
      <c r="D28" s="13" t="n"/>
      <c r="E28" s="8" t="n"/>
      <c r="F28" s="19" t="n"/>
      <c r="G28" s="8" t="n"/>
    </row>
    <row r="29">
      <c r="A29" s="14" t="n"/>
      <c r="B29" s="8" t="n"/>
      <c r="C29" s="8" t="n"/>
      <c r="D29" s="13" t="n"/>
      <c r="E29" s="8" t="n"/>
      <c r="F29" s="19" t="n"/>
      <c r="G29" s="8" t="n"/>
    </row>
    <row r="30">
      <c r="A30" s="14" t="n"/>
      <c r="B30" s="8" t="n"/>
      <c r="C30" s="8" t="n"/>
      <c r="D30" s="13" t="n"/>
      <c r="E30" s="8" t="n"/>
      <c r="F30" s="19" t="n"/>
      <c r="G30" s="8" t="n"/>
    </row>
    <row r="31">
      <c r="A31" s="14" t="n"/>
      <c r="B31" s="8" t="n"/>
      <c r="C31" s="8" t="n"/>
      <c r="D31" s="13" t="n"/>
      <c r="E31" s="8" t="n"/>
      <c r="F31" s="19" t="n"/>
      <c r="G31" s="8" t="n"/>
    </row>
    <row r="32">
      <c r="A32" s="14" t="n"/>
      <c r="B32" s="8" t="n"/>
      <c r="C32" s="8" t="n"/>
      <c r="D32" s="13" t="n"/>
      <c r="E32" s="8" t="n"/>
      <c r="F32" s="19" t="n"/>
      <c r="G32" s="8" t="n"/>
    </row>
    <row r="33">
      <c r="A33" s="14" t="n"/>
      <c r="B33" s="8" t="n"/>
      <c r="C33" s="8" t="n"/>
      <c r="D33" s="13" t="n"/>
      <c r="E33" s="8" t="n"/>
      <c r="F33" s="19" t="n"/>
      <c r="G33" s="8" t="n"/>
    </row>
    <row r="34">
      <c r="A34" s="14" t="n"/>
      <c r="B34" s="8" t="n"/>
      <c r="C34" s="8" t="n"/>
      <c r="D34" s="13" t="n"/>
      <c r="E34" s="8" t="n"/>
      <c r="F34" s="19" t="n"/>
      <c r="G34" s="8" t="n"/>
    </row>
    <row r="35">
      <c r="A35" s="14" t="n"/>
      <c r="B35" s="8" t="n"/>
      <c r="C35" s="8" t="n"/>
      <c r="D35" s="13" t="n"/>
      <c r="E35" s="8" t="n"/>
      <c r="F35" s="19" t="n"/>
      <c r="G35" s="8" t="n"/>
    </row>
    <row r="36">
      <c r="A36" s="14" t="n"/>
      <c r="B36" s="8" t="n"/>
      <c r="C36" s="8" t="n"/>
      <c r="D36" s="13" t="n"/>
      <c r="E36" s="8" t="n"/>
      <c r="F36" s="19" t="n"/>
      <c r="G36" s="8" t="n"/>
    </row>
    <row r="37">
      <c r="A37" s="14" t="n"/>
      <c r="B37" s="8" t="n"/>
      <c r="C37" s="8" t="n"/>
      <c r="D37" s="13" t="n"/>
      <c r="E37" s="8" t="n"/>
      <c r="F37" s="19" t="n"/>
      <c r="G37" s="8" t="n"/>
    </row>
    <row r="38">
      <c r="A38" s="14" t="n"/>
      <c r="B38" s="8" t="n"/>
      <c r="C38" s="8" t="n"/>
      <c r="D38" s="13" t="n"/>
      <c r="E38" s="8" t="n"/>
      <c r="F38" s="19" t="n"/>
      <c r="G38" s="8" t="n"/>
    </row>
    <row r="39">
      <c r="A39" s="14" t="n"/>
      <c r="B39" s="8" t="n"/>
      <c r="C39" s="8" t="n"/>
      <c r="D39" s="13" t="n"/>
      <c r="E39" s="8" t="n"/>
      <c r="F39" s="19" t="n"/>
      <c r="G39" s="8" t="n"/>
    </row>
    <row r="40">
      <c r="A40" s="14" t="n"/>
      <c r="B40" s="8" t="n"/>
      <c r="C40" s="8" t="n"/>
      <c r="D40" s="13" t="n"/>
      <c r="E40" s="8" t="n"/>
      <c r="F40" s="19" t="n"/>
      <c r="G40" s="8" t="n"/>
    </row>
    <row r="41">
      <c r="A41" s="14" t="n"/>
      <c r="B41" s="8" t="n"/>
      <c r="C41" s="8" t="n"/>
      <c r="D41" s="13" t="n"/>
      <c r="E41" s="8" t="n"/>
      <c r="F41" s="19" t="n"/>
      <c r="G41" s="8" t="n"/>
    </row>
    <row r="42">
      <c r="A42" s="14" t="n"/>
      <c r="B42" s="8" t="n"/>
      <c r="C42" s="8" t="n"/>
      <c r="D42" s="13" t="n"/>
      <c r="E42" s="8" t="n"/>
      <c r="F42" s="19" t="n"/>
      <c r="G42" s="8" t="n"/>
    </row>
    <row r="43">
      <c r="A43" s="14" t="n"/>
      <c r="B43" s="8" t="n"/>
      <c r="C43" s="8" t="n"/>
      <c r="D43" s="13" t="n"/>
      <c r="E43" s="8" t="n"/>
      <c r="F43" s="19" t="n"/>
      <c r="G43" s="8" t="n"/>
    </row>
    <row r="44">
      <c r="A44" s="14" t="n"/>
      <c r="B44" s="8" t="n"/>
      <c r="C44" s="8" t="n"/>
      <c r="D44" s="13" t="n"/>
      <c r="E44" s="8" t="n"/>
      <c r="F44" s="19" t="n"/>
      <c r="G44" s="8" t="n"/>
    </row>
    <row r="45">
      <c r="A45" s="14" t="n"/>
      <c r="B45" s="8" t="n"/>
      <c r="C45" s="8" t="n"/>
      <c r="D45" s="13" t="n"/>
      <c r="E45" s="8" t="n"/>
      <c r="F45" s="19" t="n"/>
      <c r="G45" s="8" t="n"/>
    </row>
    <row r="46">
      <c r="A46" s="14" t="n"/>
      <c r="B46" s="8" t="n"/>
      <c r="C46" s="8" t="n"/>
      <c r="D46" s="13" t="n"/>
      <c r="E46" s="8" t="n"/>
      <c r="F46" s="19" t="n"/>
      <c r="G46" s="8" t="n"/>
    </row>
    <row r="47">
      <c r="A47" s="14" t="n"/>
      <c r="B47" s="8" t="n"/>
      <c r="C47" s="8" t="n"/>
      <c r="D47" s="13" t="n"/>
      <c r="E47" s="8" t="n"/>
      <c r="F47" s="19" t="n"/>
      <c r="G47" s="8" t="n"/>
    </row>
    <row r="48">
      <c r="A48" s="14" t="n"/>
      <c r="B48" s="8" t="n"/>
      <c r="C48" s="8" t="n"/>
      <c r="D48" s="13" t="n"/>
      <c r="E48" s="8" t="n"/>
      <c r="F48" s="19" t="n"/>
      <c r="G48" s="8" t="n"/>
    </row>
    <row r="49">
      <c r="A49" s="14" t="n"/>
      <c r="B49" s="8" t="n"/>
      <c r="C49" s="8" t="n"/>
      <c r="D49" s="13" t="n"/>
      <c r="E49" s="8" t="n"/>
      <c r="F49" s="19" t="n"/>
      <c r="G49" s="8" t="n"/>
    </row>
    <row r="50">
      <c r="A50" s="14" t="n"/>
      <c r="B50" s="8" t="n"/>
      <c r="C50" s="8" t="n"/>
      <c r="D50" s="13" t="n"/>
      <c r="E50" s="8" t="n"/>
      <c r="F50" s="19" t="n"/>
      <c r="G50" s="8" t="n"/>
    </row>
    <row r="51">
      <c r="A51" s="14" t="n"/>
      <c r="B51" s="8" t="n"/>
      <c r="C51" s="8" t="n"/>
      <c r="D51" s="13" t="n"/>
      <c r="E51" s="8" t="n"/>
      <c r="F51" s="19" t="n"/>
      <c r="G51" s="8" t="n"/>
    </row>
    <row r="52">
      <c r="A52" s="14" t="n"/>
      <c r="B52" s="8" t="n"/>
      <c r="C52" s="8" t="n"/>
      <c r="D52" s="13" t="n"/>
      <c r="E52" s="8" t="n"/>
      <c r="F52" s="19" t="n"/>
      <c r="G52" s="8" t="n"/>
    </row>
    <row r="53">
      <c r="A53" s="14" t="n"/>
      <c r="B53" s="8" t="n"/>
      <c r="C53" s="8" t="n"/>
      <c r="D53" s="13" t="n"/>
      <c r="E53" s="8" t="n"/>
      <c r="F53" s="19" t="n"/>
      <c r="G53" s="8" t="n"/>
    </row>
    <row r="54">
      <c r="A54" s="14" t="n"/>
      <c r="B54" s="8" t="n"/>
      <c r="C54" s="8" t="n"/>
      <c r="D54" s="13" t="n"/>
      <c r="E54" s="8" t="n"/>
      <c r="F54" s="19" t="n"/>
      <c r="G54" s="8" t="n"/>
    </row>
    <row r="55">
      <c r="A55" s="14" t="n"/>
      <c r="B55" s="8" t="n"/>
      <c r="C55" s="8" t="n"/>
      <c r="D55" s="13" t="n"/>
      <c r="E55" s="8" t="n"/>
      <c r="F55" s="19" t="n"/>
      <c r="G55" s="8" t="n"/>
    </row>
    <row r="56">
      <c r="A56" s="14" t="n"/>
      <c r="B56" s="8" t="n"/>
      <c r="C56" s="8" t="n"/>
      <c r="D56" s="13" t="n"/>
      <c r="E56" s="8" t="n"/>
      <c r="F56" s="19" t="n"/>
      <c r="G56" s="8" t="n"/>
    </row>
    <row r="57">
      <c r="A57" s="14" t="n"/>
      <c r="B57" s="8" t="n"/>
      <c r="C57" s="8" t="n"/>
      <c r="D57" s="13" t="n"/>
      <c r="E57" s="8" t="n"/>
      <c r="F57" s="19" t="n"/>
      <c r="G57" s="8" t="n"/>
    </row>
    <row r="58">
      <c r="A58" s="14" t="n"/>
      <c r="B58" s="8" t="n"/>
      <c r="C58" s="8" t="n"/>
      <c r="D58" s="13" t="n"/>
      <c r="E58" s="8" t="n"/>
      <c r="F58" s="19" t="n"/>
      <c r="G58" s="8" t="n"/>
    </row>
    <row r="59">
      <c r="A59" s="14" t="n"/>
      <c r="B59" s="8" t="n"/>
      <c r="C59" s="8" t="n"/>
      <c r="D59" s="13" t="n"/>
      <c r="E59" s="8" t="n"/>
      <c r="F59" s="19" t="n"/>
      <c r="G59" s="8" t="n"/>
    </row>
    <row r="60">
      <c r="A60" s="14" t="n"/>
      <c r="B60" s="8" t="n"/>
      <c r="C60" s="8" t="n"/>
      <c r="D60" s="13" t="n"/>
      <c r="E60" s="8" t="n"/>
      <c r="F60" s="19" t="n"/>
      <c r="G60" s="8" t="n"/>
    </row>
    <row r="61">
      <c r="A61" s="14" t="n"/>
      <c r="B61" s="8" t="n"/>
      <c r="C61" s="8" t="n"/>
      <c r="D61" s="13" t="n"/>
      <c r="E61" s="8" t="n"/>
      <c r="F61" s="19" t="n"/>
      <c r="G61" s="8" t="n"/>
    </row>
    <row r="62">
      <c r="A62" s="14" t="n"/>
      <c r="B62" s="8" t="n"/>
      <c r="C62" s="8" t="n"/>
      <c r="D62" s="13" t="n"/>
      <c r="E62" s="8" t="n"/>
      <c r="F62" s="19" t="n"/>
      <c r="G62" s="8" t="n"/>
    </row>
    <row r="63">
      <c r="A63" s="14" t="n"/>
      <c r="B63" s="8" t="n"/>
      <c r="C63" s="8" t="n"/>
      <c r="D63" s="13" t="n"/>
      <c r="E63" s="8" t="n"/>
      <c r="F63" s="19" t="n"/>
      <c r="G63" s="8" t="n"/>
    </row>
    <row r="64">
      <c r="A64" s="14" t="n"/>
      <c r="B64" s="8" t="n"/>
      <c r="C64" s="8" t="n"/>
      <c r="D64" s="13" t="n"/>
      <c r="E64" s="8" t="n"/>
      <c r="F64" s="19" t="n"/>
      <c r="G64" s="8" t="n"/>
    </row>
    <row r="65">
      <c r="A65" s="14" t="n"/>
      <c r="B65" s="8" t="n"/>
      <c r="C65" s="8" t="n"/>
      <c r="D65" s="13" t="n"/>
      <c r="E65" s="8" t="n"/>
      <c r="F65" s="19" t="n"/>
      <c r="G65" s="8" t="n"/>
    </row>
    <row r="66">
      <c r="A66" s="14" t="n"/>
      <c r="B66" s="8" t="n"/>
      <c r="C66" s="8" t="n"/>
      <c r="D66" s="13" t="n"/>
      <c r="E66" s="8" t="n"/>
      <c r="F66" s="19" t="n"/>
      <c r="G66" s="8" t="n"/>
    </row>
    <row r="67">
      <c r="A67" s="14" t="n"/>
      <c r="B67" s="8" t="n"/>
      <c r="C67" s="8" t="n"/>
      <c r="D67" s="13" t="n"/>
      <c r="E67" s="8" t="n"/>
      <c r="F67" s="19" t="n"/>
      <c r="G67" s="8" t="n"/>
    </row>
    <row r="68">
      <c r="A68" s="14" t="n"/>
      <c r="B68" s="8" t="n"/>
      <c r="C68" s="8" t="n"/>
      <c r="D68" s="13" t="n"/>
      <c r="E68" s="8" t="n"/>
      <c r="F68" s="19" t="n"/>
      <c r="G68" s="8" t="n"/>
    </row>
    <row r="69">
      <c r="A69" s="14" t="n"/>
      <c r="B69" s="8" t="n"/>
      <c r="C69" s="8" t="n"/>
      <c r="D69" s="13" t="n"/>
      <c r="E69" s="8" t="n"/>
      <c r="F69" s="19" t="n"/>
      <c r="G69" s="8" t="n"/>
    </row>
    <row r="70">
      <c r="A70" s="14" t="n"/>
      <c r="B70" s="8" t="n"/>
      <c r="C70" s="8" t="n"/>
      <c r="D70" s="13" t="n"/>
      <c r="E70" s="8" t="n"/>
      <c r="F70" s="19" t="n"/>
      <c r="G70" s="8" t="n"/>
    </row>
    <row r="71">
      <c r="A71" s="14" t="n"/>
      <c r="B71" s="8" t="n"/>
      <c r="C71" s="8" t="n"/>
      <c r="D71" s="13" t="n"/>
      <c r="E71" s="8" t="n"/>
      <c r="F71" s="19" t="n"/>
      <c r="G71" s="8" t="n"/>
    </row>
    <row r="72">
      <c r="A72" s="14" t="n"/>
      <c r="B72" s="8" t="n"/>
      <c r="C72" s="8" t="n"/>
      <c r="D72" s="13" t="n"/>
      <c r="E72" s="8" t="n"/>
      <c r="F72" s="19" t="n"/>
      <c r="G72" s="8" t="n"/>
    </row>
    <row r="73">
      <c r="A73" s="14" t="n"/>
      <c r="B73" s="8" t="n"/>
      <c r="C73" s="8" t="n"/>
      <c r="D73" s="13" t="n"/>
      <c r="E73" s="8" t="n"/>
      <c r="F73" s="19" t="n"/>
      <c r="G73" s="8" t="n"/>
    </row>
    <row r="74">
      <c r="A74" s="14" t="n"/>
      <c r="B74" s="8" t="n"/>
      <c r="C74" s="8" t="n"/>
      <c r="D74" s="13" t="n"/>
      <c r="E74" s="8" t="n"/>
      <c r="F74" s="19" t="n"/>
      <c r="G74" s="8" t="n"/>
    </row>
    <row r="75">
      <c r="A75" s="14" t="n"/>
      <c r="B75" s="8" t="n"/>
      <c r="C75" s="8" t="n"/>
      <c r="D75" s="13" t="n"/>
      <c r="E75" s="8" t="n"/>
      <c r="F75" s="19" t="n"/>
      <c r="G75" s="8" t="n"/>
    </row>
    <row r="76">
      <c r="A76" s="14" t="n"/>
      <c r="B76" s="8" t="n"/>
      <c r="C76" s="8" t="n"/>
      <c r="D76" s="13" t="n"/>
      <c r="E76" s="8" t="n"/>
      <c r="F76" s="19" t="n"/>
      <c r="G76" s="8" t="n"/>
    </row>
    <row r="77">
      <c r="A77" s="14" t="n"/>
      <c r="B77" s="8" t="n"/>
      <c r="C77" s="8" t="n"/>
      <c r="D77" s="13" t="n"/>
      <c r="E77" s="8" t="n"/>
      <c r="F77" s="19" t="n"/>
      <c r="G77" s="8" t="n"/>
    </row>
    <row r="78">
      <c r="A78" s="14" t="n"/>
      <c r="B78" s="8" t="n"/>
      <c r="C78" s="8" t="n"/>
      <c r="D78" s="13" t="n"/>
      <c r="E78" s="8" t="n"/>
      <c r="F78" s="19" t="n"/>
      <c r="G78" s="8" t="n"/>
    </row>
    <row r="79">
      <c r="A79" s="14" t="n"/>
      <c r="B79" s="8" t="n"/>
      <c r="C79" s="8" t="n"/>
      <c r="D79" s="13" t="n"/>
      <c r="E79" s="8" t="n"/>
      <c r="F79" s="19" t="n"/>
      <c r="G79" s="8" t="n"/>
    </row>
    <row r="80">
      <c r="A80" s="14" t="n"/>
      <c r="B80" s="8" t="n"/>
      <c r="C80" s="8" t="n"/>
      <c r="D80" s="13" t="n"/>
      <c r="E80" s="8" t="n"/>
      <c r="F80" s="19" t="n"/>
      <c r="G80" s="8" t="n"/>
    </row>
    <row r="81">
      <c r="A81" s="14" t="n"/>
      <c r="B81" s="8" t="n"/>
      <c r="C81" s="8" t="n"/>
      <c r="D81" s="13" t="n"/>
      <c r="E81" s="8" t="n"/>
      <c r="F81" s="19" t="n"/>
      <c r="G81" s="8" t="n"/>
    </row>
    <row r="82">
      <c r="A82" s="14" t="n"/>
      <c r="B82" s="8" t="n"/>
      <c r="C82" s="8" t="n"/>
      <c r="D82" s="13" t="n"/>
      <c r="E82" s="8" t="n"/>
      <c r="F82" s="19" t="n"/>
      <c r="G82" s="8" t="n"/>
    </row>
    <row r="83">
      <c r="A83" s="14" t="n"/>
      <c r="B83" s="8" t="n"/>
      <c r="C83" s="8" t="n"/>
      <c r="D83" s="13" t="n"/>
      <c r="E83" s="8" t="n"/>
      <c r="F83" s="19" t="n"/>
      <c r="G83" s="8" t="n"/>
    </row>
    <row r="84">
      <c r="A84" s="14" t="n"/>
      <c r="B84" s="8" t="n"/>
      <c r="C84" s="8" t="n"/>
      <c r="D84" s="13" t="n"/>
      <c r="E84" s="8" t="n"/>
      <c r="F84" s="19" t="n"/>
      <c r="G84" s="8" t="n"/>
    </row>
    <row r="85">
      <c r="A85" s="14" t="n"/>
      <c r="B85" s="8" t="n"/>
      <c r="C85" s="8" t="n"/>
      <c r="D85" s="13" t="n"/>
      <c r="E85" s="8" t="n"/>
      <c r="F85" s="19" t="n"/>
      <c r="G85" s="8" t="n"/>
    </row>
    <row r="86">
      <c r="A86" s="14" t="n"/>
      <c r="B86" s="8" t="n"/>
      <c r="C86" s="8" t="n"/>
      <c r="D86" s="13" t="n"/>
      <c r="E86" s="8" t="n"/>
      <c r="F86" s="19" t="n"/>
      <c r="G86" s="8" t="n"/>
    </row>
    <row r="87">
      <c r="A87" s="14" t="n"/>
      <c r="B87" s="8" t="n"/>
      <c r="C87" s="8" t="n"/>
      <c r="D87" s="13" t="n"/>
      <c r="E87" s="8" t="n"/>
      <c r="F87" s="19" t="n"/>
      <c r="G87" s="8" t="n"/>
    </row>
    <row r="88">
      <c r="A88" s="14" t="n"/>
      <c r="B88" s="8" t="n"/>
      <c r="C88" s="8" t="n"/>
      <c r="D88" s="13" t="n"/>
      <c r="E88" s="8" t="n"/>
      <c r="F88" s="19" t="n"/>
      <c r="G88" s="8" t="n"/>
    </row>
    <row r="89">
      <c r="A89" s="14" t="n"/>
      <c r="B89" s="8" t="n"/>
      <c r="C89" s="8" t="n"/>
      <c r="D89" s="13" t="n"/>
      <c r="E89" s="8" t="n"/>
      <c r="F89" s="19" t="n"/>
      <c r="G89" s="8" t="n"/>
    </row>
    <row r="90">
      <c r="A90" s="14" t="n"/>
      <c r="B90" s="8" t="n"/>
      <c r="C90" s="8" t="n"/>
      <c r="D90" s="13" t="n"/>
      <c r="E90" s="8" t="n"/>
      <c r="F90" s="19" t="n"/>
      <c r="G90" s="8" t="n"/>
    </row>
    <row r="91">
      <c r="A91" s="14" t="n"/>
      <c r="B91" s="8" t="n"/>
      <c r="C91" s="8" t="n"/>
      <c r="D91" s="13" t="n"/>
      <c r="E91" s="8" t="n"/>
      <c r="F91" s="19" t="n"/>
      <c r="G91" s="8" t="n"/>
    </row>
    <row r="92">
      <c r="A92" s="14" t="n"/>
      <c r="B92" s="8" t="n"/>
      <c r="C92" s="8" t="n"/>
      <c r="D92" s="13" t="n"/>
      <c r="E92" s="8" t="n"/>
      <c r="F92" s="19" t="n"/>
      <c r="G92" s="8" t="n"/>
    </row>
    <row r="93">
      <c r="A93" s="14" t="n"/>
      <c r="B93" s="8" t="n"/>
      <c r="C93" s="8" t="n"/>
      <c r="D93" s="13" t="n"/>
      <c r="E93" s="8" t="n"/>
      <c r="F93" s="19" t="n"/>
      <c r="G93" s="8" t="n"/>
    </row>
    <row r="94">
      <c r="A94" s="14" t="n"/>
      <c r="B94" s="8" t="n"/>
      <c r="C94" s="8" t="n"/>
      <c r="D94" s="13" t="n"/>
      <c r="E94" s="8" t="n"/>
      <c r="F94" s="19" t="n"/>
      <c r="G94" s="8" t="n"/>
    </row>
    <row r="95">
      <c r="A95" s="14" t="n"/>
      <c r="B95" s="8" t="n"/>
      <c r="C95" s="8" t="n"/>
      <c r="D95" s="13" t="n"/>
      <c r="E95" s="8" t="n"/>
      <c r="F95" s="19" t="n"/>
      <c r="G95" s="8" t="n"/>
    </row>
    <row r="96">
      <c r="A96" s="14" t="n"/>
      <c r="B96" s="8" t="n"/>
      <c r="C96" s="8" t="n"/>
      <c r="D96" s="13" t="n"/>
      <c r="E96" s="8" t="n"/>
      <c r="F96" s="19" t="n"/>
      <c r="G96" s="8" t="n"/>
    </row>
    <row r="97">
      <c r="A97" s="14" t="n"/>
      <c r="B97" s="8" t="n"/>
      <c r="C97" s="8" t="n"/>
      <c r="D97" s="13" t="n"/>
      <c r="E97" s="8" t="n"/>
      <c r="F97" s="19" t="n"/>
      <c r="G97" s="8" t="n"/>
    </row>
    <row r="98">
      <c r="A98" s="14" t="n"/>
      <c r="B98" s="8" t="n"/>
      <c r="C98" s="8" t="n"/>
      <c r="D98" s="13" t="n"/>
      <c r="E98" s="8" t="n"/>
      <c r="F98" s="19" t="n"/>
      <c r="G98" s="8" t="n"/>
    </row>
    <row r="99">
      <c r="A99" s="14" t="n"/>
      <c r="B99" s="8" t="n"/>
      <c r="C99" s="8" t="n"/>
      <c r="D99" s="13" t="n"/>
      <c r="E99" s="8" t="n"/>
      <c r="F99" s="19" t="n"/>
      <c r="G99" s="8" t="n"/>
    </row>
    <row r="100">
      <c r="A100" s="14" t="n"/>
      <c r="B100" s="8" t="n"/>
      <c r="C100" s="8" t="n"/>
      <c r="D100" s="13" t="n"/>
      <c r="E100" s="8" t="n"/>
      <c r="F100" s="19" t="n"/>
      <c r="G100" s="8" t="n"/>
    </row>
    <row r="101">
      <c r="A101" s="14" t="n"/>
      <c r="B101" s="8" t="n"/>
      <c r="C101" s="8" t="n"/>
      <c r="D101" s="13" t="n"/>
      <c r="E101" s="8" t="n"/>
      <c r="F101" s="19" t="n"/>
      <c r="G101" s="8" t="n"/>
    </row>
    <row r="102">
      <c r="A102" s="14" t="n"/>
      <c r="B102" s="8" t="n"/>
      <c r="C102" s="8" t="n"/>
      <c r="D102" s="13" t="n"/>
      <c r="E102" s="8" t="n"/>
      <c r="F102" s="19" t="n"/>
      <c r="G102" s="8" t="n"/>
    </row>
    <row r="103">
      <c r="A103" s="14" t="n"/>
      <c r="B103" s="8" t="n"/>
      <c r="C103" s="8" t="n"/>
      <c r="D103" s="13" t="n"/>
      <c r="E103" s="8" t="n"/>
      <c r="F103" s="19" t="n"/>
      <c r="G103" s="8" t="n"/>
    </row>
    <row r="104">
      <c r="A104" s="14" t="n"/>
      <c r="B104" s="8" t="n"/>
      <c r="C104" s="8" t="n"/>
      <c r="D104" s="13" t="n"/>
      <c r="E104" s="8" t="n"/>
      <c r="F104" s="19" t="n"/>
      <c r="G104" s="8" t="n"/>
    </row>
    <row r="105">
      <c r="A105" s="14" t="n"/>
      <c r="B105" s="8" t="n"/>
      <c r="C105" s="8" t="n"/>
      <c r="D105" s="13" t="n"/>
      <c r="E105" s="8" t="n"/>
      <c r="F105" s="19" t="n"/>
      <c r="G105" s="8" t="n"/>
    </row>
    <row r="106">
      <c r="A106" s="14" t="n"/>
      <c r="B106" s="8" t="n"/>
      <c r="C106" s="8" t="n"/>
      <c r="D106" s="13" t="n"/>
      <c r="E106" s="8" t="n"/>
      <c r="F106" s="19" t="n"/>
      <c r="G106" s="8" t="n"/>
    </row>
    <row r="107">
      <c r="A107" s="14" t="n"/>
      <c r="B107" s="8" t="n"/>
      <c r="C107" s="8" t="n"/>
      <c r="D107" s="13" t="n"/>
      <c r="E107" s="8" t="n"/>
      <c r="F107" s="19" t="n"/>
      <c r="G107" s="8" t="n"/>
    </row>
    <row r="108">
      <c r="A108" s="14" t="n"/>
      <c r="B108" s="8" t="n"/>
      <c r="C108" s="8" t="n"/>
      <c r="D108" s="13" t="n"/>
      <c r="E108" s="8" t="n"/>
      <c r="F108" s="19" t="n"/>
      <c r="G108" s="8" t="n"/>
    </row>
    <row r="109">
      <c r="A109" s="14" t="n"/>
      <c r="B109" s="8" t="n"/>
      <c r="C109" s="8" t="n"/>
      <c r="D109" s="13" t="n"/>
      <c r="E109" s="8" t="n"/>
      <c r="F109" s="19" t="n"/>
      <c r="G109" s="8" t="n"/>
    </row>
    <row r="110">
      <c r="A110" s="14" t="n"/>
      <c r="B110" s="8" t="n"/>
      <c r="C110" s="8" t="n"/>
      <c r="D110" s="13" t="n"/>
      <c r="E110" s="8" t="n"/>
      <c r="F110" s="19" t="n"/>
      <c r="G110" s="8" t="n"/>
    </row>
    <row r="111">
      <c r="A111" s="14" t="n"/>
      <c r="B111" s="8" t="n"/>
      <c r="C111" s="8" t="n"/>
      <c r="D111" s="13" t="n"/>
      <c r="E111" s="8" t="n"/>
      <c r="F111" s="19" t="n"/>
      <c r="G111" s="8" t="n"/>
    </row>
    <row r="112">
      <c r="A112" s="14" t="n"/>
      <c r="B112" s="8" t="n"/>
      <c r="C112" s="8" t="n"/>
      <c r="D112" s="13" t="n"/>
      <c r="E112" s="8" t="n"/>
      <c r="F112" s="19" t="n"/>
      <c r="G112" s="8" t="n"/>
    </row>
    <row r="113">
      <c r="A113" s="14" t="n"/>
      <c r="B113" s="8" t="n"/>
      <c r="C113" s="8" t="n"/>
      <c r="D113" s="13" t="n"/>
      <c r="E113" s="8" t="n"/>
      <c r="F113" s="19" t="n"/>
      <c r="G113" s="8" t="n"/>
    </row>
    <row r="114">
      <c r="A114" s="14" t="n"/>
      <c r="B114" s="8" t="n"/>
      <c r="C114" s="8" t="n"/>
      <c r="D114" s="13" t="n"/>
      <c r="E114" s="8" t="n"/>
      <c r="F114" s="19" t="n"/>
      <c r="G114" s="8" t="n"/>
    </row>
    <row r="115">
      <c r="A115" s="14" t="n"/>
      <c r="B115" s="8" t="n"/>
      <c r="C115" s="8" t="n"/>
      <c r="D115" s="13" t="n"/>
      <c r="E115" s="8" t="n"/>
      <c r="F115" s="19" t="n"/>
      <c r="G115" s="8" t="n"/>
    </row>
    <row r="116">
      <c r="A116" s="14" t="n"/>
      <c r="B116" s="8" t="n"/>
      <c r="C116" s="8" t="n"/>
      <c r="D116" s="13" t="n"/>
      <c r="E116" s="8" t="n"/>
      <c r="F116" s="19" t="n"/>
      <c r="G116" s="8" t="n"/>
    </row>
    <row r="117">
      <c r="A117" s="14" t="n"/>
      <c r="B117" s="8" t="n"/>
      <c r="C117" s="8" t="n"/>
      <c r="D117" s="13" t="n"/>
      <c r="E117" s="8" t="n"/>
      <c r="F117" s="19" t="n"/>
      <c r="G117" s="8" t="n"/>
    </row>
    <row r="118">
      <c r="A118" s="14" t="n"/>
      <c r="B118" s="8" t="n"/>
      <c r="C118" s="8" t="n"/>
      <c r="D118" s="13" t="n"/>
      <c r="E118" s="8" t="n"/>
      <c r="F118" s="19" t="n"/>
      <c r="G118" s="8" t="n"/>
    </row>
    <row r="119">
      <c r="A119" s="14" t="n"/>
      <c r="B119" s="8" t="n"/>
      <c r="C119" s="8" t="n"/>
      <c r="D119" s="13" t="n"/>
      <c r="E119" s="8" t="n"/>
      <c r="F119" s="19" t="n"/>
      <c r="G119" s="8" t="n"/>
    </row>
    <row r="120">
      <c r="A120" s="14" t="n"/>
      <c r="B120" s="8" t="n"/>
      <c r="C120" s="8" t="n"/>
      <c r="D120" s="13" t="n"/>
      <c r="E120" s="8" t="n"/>
      <c r="F120" s="19" t="n"/>
      <c r="G120" s="8" t="n"/>
    </row>
    <row r="121">
      <c r="A121" s="14" t="n"/>
      <c r="B121" s="8" t="n"/>
      <c r="C121" s="8" t="n"/>
      <c r="D121" s="13" t="n"/>
      <c r="E121" s="8" t="n"/>
      <c r="F121" s="19" t="n"/>
      <c r="G121" s="8" t="n"/>
    </row>
    <row r="122">
      <c r="A122" s="14" t="n"/>
      <c r="B122" s="8" t="n"/>
      <c r="C122" s="8" t="n"/>
      <c r="D122" s="13" t="n"/>
      <c r="E122" s="8" t="n"/>
      <c r="F122" s="19" t="n"/>
      <c r="G122" s="8" t="n"/>
    </row>
    <row r="123">
      <c r="A123" s="14" t="n"/>
      <c r="B123" s="8" t="n"/>
      <c r="C123" s="8" t="n"/>
      <c r="D123" s="13" t="n"/>
      <c r="E123" s="8" t="n"/>
      <c r="F123" s="19" t="n"/>
      <c r="G123" s="8" t="n"/>
    </row>
    <row r="124">
      <c r="A124" s="14" t="n"/>
      <c r="B124" s="8" t="n"/>
      <c r="C124" s="8" t="n"/>
      <c r="D124" s="13" t="n"/>
      <c r="E124" s="8" t="n"/>
      <c r="F124" s="19" t="n"/>
      <c r="G124" s="8" t="n"/>
    </row>
    <row r="125">
      <c r="A125" s="14" t="n"/>
      <c r="B125" s="8" t="n"/>
      <c r="C125" s="8" t="n"/>
      <c r="D125" s="13" t="n"/>
      <c r="E125" s="8" t="n"/>
      <c r="F125" s="19" t="n"/>
      <c r="G125" s="8" t="n"/>
    </row>
    <row r="126">
      <c r="A126" s="14" t="n"/>
      <c r="B126" s="8" t="n"/>
      <c r="C126" s="8" t="n"/>
      <c r="D126" s="13" t="n"/>
      <c r="E126" s="8" t="n"/>
      <c r="F126" s="19" t="n"/>
      <c r="G126" s="8" t="n"/>
    </row>
    <row r="127">
      <c r="A127" s="14" t="n"/>
      <c r="B127" s="8" t="n"/>
      <c r="C127" s="8" t="n"/>
      <c r="D127" s="13" t="n"/>
      <c r="E127" s="8" t="n"/>
      <c r="F127" s="19" t="n"/>
      <c r="G127" s="8" t="n"/>
    </row>
    <row r="128">
      <c r="A128" s="14" t="n"/>
      <c r="B128" s="8" t="n"/>
      <c r="C128" s="8" t="n"/>
      <c r="D128" s="13" t="n"/>
      <c r="E128" s="8" t="n"/>
      <c r="F128" s="19" t="n"/>
      <c r="G128" s="8" t="n"/>
    </row>
    <row r="129">
      <c r="A129" s="14" t="n"/>
      <c r="B129" s="8" t="n"/>
      <c r="C129" s="8" t="n"/>
      <c r="D129" s="13" t="n"/>
      <c r="E129" s="8" t="n"/>
      <c r="F129" s="19" t="n"/>
      <c r="G129" s="8" t="n"/>
    </row>
    <row r="130">
      <c r="A130" s="14" t="n"/>
      <c r="B130" s="8" t="n"/>
      <c r="C130" s="8" t="n"/>
      <c r="D130" s="13" t="n"/>
      <c r="E130" s="8" t="n"/>
      <c r="F130" s="19" t="n"/>
      <c r="G130" s="8" t="n"/>
    </row>
    <row r="131">
      <c r="A131" s="14" t="n"/>
      <c r="B131" s="8" t="n"/>
      <c r="C131" s="8" t="n"/>
      <c r="D131" s="13" t="n"/>
      <c r="E131" s="8" t="n"/>
      <c r="F131" s="19" t="n"/>
      <c r="G131" s="8" t="n"/>
    </row>
    <row r="132">
      <c r="A132" s="14" t="n"/>
      <c r="B132" s="8" t="n"/>
      <c r="C132" s="8" t="n"/>
      <c r="D132" s="13" t="n"/>
      <c r="E132" s="8" t="n"/>
      <c r="F132" s="19" t="n"/>
      <c r="G132" s="8" t="n"/>
    </row>
    <row r="133">
      <c r="A133" s="14" t="n"/>
      <c r="B133" s="8" t="n"/>
      <c r="C133" s="8" t="n"/>
      <c r="D133" s="13" t="n"/>
      <c r="E133" s="8" t="n"/>
      <c r="F133" s="19" t="n"/>
      <c r="G133" s="8" t="n"/>
    </row>
    <row r="134">
      <c r="A134" s="14" t="n"/>
      <c r="B134" s="8" t="n"/>
      <c r="C134" s="8" t="n"/>
      <c r="D134" s="13" t="n"/>
      <c r="E134" s="8" t="n"/>
      <c r="F134" s="19" t="n"/>
      <c r="G134" s="8" t="n"/>
    </row>
    <row r="135">
      <c r="A135" s="14" t="n"/>
      <c r="B135" s="8" t="n"/>
      <c r="C135" s="8" t="n"/>
      <c r="D135" s="13" t="n"/>
      <c r="E135" s="8" t="n"/>
      <c r="F135" s="19" t="n"/>
      <c r="G135" s="8" t="n"/>
    </row>
    <row r="136">
      <c r="A136" s="14" t="n"/>
      <c r="B136" s="8" t="n"/>
      <c r="C136" s="8" t="n"/>
      <c r="D136" s="13" t="n"/>
      <c r="E136" s="8" t="n"/>
      <c r="F136" s="19" t="n"/>
      <c r="G136" s="8" t="n"/>
    </row>
    <row r="137">
      <c r="A137" s="14" t="n"/>
      <c r="B137" s="8" t="n"/>
      <c r="C137" s="8" t="n"/>
      <c r="D137" s="13" t="n"/>
      <c r="E137" s="8" t="n"/>
      <c r="F137" s="19" t="n"/>
      <c r="G137" s="8" t="n"/>
    </row>
    <row r="138">
      <c r="A138" s="14" t="n"/>
      <c r="B138" s="8" t="n"/>
      <c r="C138" s="8" t="n"/>
      <c r="D138" s="13" t="n"/>
      <c r="E138" s="8" t="n"/>
      <c r="F138" s="19" t="n"/>
      <c r="G138" s="8" t="n"/>
    </row>
    <row r="139">
      <c r="A139" s="14" t="n"/>
      <c r="B139" s="8" t="n"/>
      <c r="C139" s="8" t="n"/>
      <c r="D139" s="13" t="n"/>
      <c r="E139" s="8" t="n"/>
      <c r="F139" s="19" t="n"/>
      <c r="G139" s="8" t="n"/>
    </row>
    <row r="140">
      <c r="A140" s="14" t="n"/>
      <c r="B140" s="8" t="n"/>
      <c r="C140" s="8" t="n"/>
      <c r="D140" s="13" t="n"/>
      <c r="E140" s="8" t="n"/>
      <c r="F140" s="19" t="n"/>
      <c r="G140" s="8" t="n"/>
    </row>
    <row r="141">
      <c r="A141" s="14" t="n"/>
      <c r="B141" s="8" t="n"/>
      <c r="C141" s="8" t="n"/>
      <c r="D141" s="13" t="n"/>
      <c r="E141" s="8" t="n"/>
      <c r="F141" s="19" t="n"/>
      <c r="G141" s="8" t="n"/>
    </row>
    <row r="142">
      <c r="A142" s="14" t="n"/>
      <c r="B142" s="8" t="n"/>
      <c r="C142" s="8" t="n"/>
      <c r="D142" s="13" t="n"/>
      <c r="E142" s="8" t="n"/>
      <c r="F142" s="19" t="n"/>
      <c r="G142" s="8" t="n"/>
    </row>
    <row r="143">
      <c r="A143" s="14" t="n"/>
      <c r="B143" s="8" t="n"/>
      <c r="C143" s="8" t="n"/>
      <c r="D143" s="13" t="n"/>
      <c r="E143" s="8" t="n"/>
      <c r="F143" s="19" t="n"/>
      <c r="G143" s="8" t="n"/>
    </row>
    <row r="144">
      <c r="A144" s="14" t="n"/>
      <c r="B144" s="8" t="n"/>
      <c r="C144" s="8" t="n"/>
      <c r="D144" s="13" t="n"/>
      <c r="E144" s="8" t="n"/>
      <c r="F144" s="19" t="n"/>
      <c r="G144" s="8" t="n"/>
    </row>
    <row r="145">
      <c r="A145" s="14" t="n"/>
      <c r="B145" s="8" t="n"/>
      <c r="C145" s="8" t="n"/>
      <c r="D145" s="13" t="n"/>
      <c r="E145" s="8" t="n"/>
      <c r="F145" s="19" t="n"/>
      <c r="G145" s="8" t="n"/>
    </row>
    <row r="146">
      <c r="A146" s="14" t="n"/>
      <c r="B146" s="8" t="n"/>
      <c r="C146" s="8" t="n"/>
      <c r="D146" s="13" t="n"/>
      <c r="E146" s="8" t="n"/>
      <c r="F146" s="19" t="n"/>
      <c r="G146" s="8" t="n"/>
    </row>
    <row r="147">
      <c r="A147" s="14" t="n"/>
      <c r="B147" s="8" t="n"/>
      <c r="C147" s="8" t="n"/>
      <c r="D147" s="13" t="n"/>
      <c r="E147" s="8" t="n"/>
      <c r="F147" s="19" t="n"/>
      <c r="G147" s="8" t="n"/>
    </row>
    <row r="148">
      <c r="A148" s="14" t="n"/>
      <c r="B148" s="8" t="n"/>
      <c r="C148" s="8" t="n"/>
      <c r="D148" s="13" t="n"/>
      <c r="E148" s="8" t="n"/>
      <c r="F148" s="19" t="n"/>
      <c r="G148" s="8" t="n"/>
    </row>
    <row r="149">
      <c r="A149" s="14" t="n"/>
      <c r="B149" s="8" t="n"/>
      <c r="C149" s="8" t="n"/>
      <c r="D149" s="13" t="n"/>
      <c r="E149" s="8" t="n"/>
      <c r="F149" s="19" t="n"/>
      <c r="G149" s="8" t="n"/>
    </row>
    <row r="150">
      <c r="A150" s="14" t="n"/>
      <c r="B150" s="8" t="n"/>
      <c r="C150" s="8" t="n"/>
      <c r="D150" s="13" t="n"/>
      <c r="E150" s="8" t="n"/>
      <c r="F150" s="19" t="n"/>
      <c r="G150" s="8" t="n"/>
    </row>
    <row r="151">
      <c r="A151" s="14" t="n"/>
      <c r="B151" s="8" t="n"/>
      <c r="C151" s="8" t="n"/>
      <c r="D151" s="13" t="n"/>
      <c r="E151" s="8" t="n"/>
      <c r="F151" s="19" t="n"/>
      <c r="G151" s="8" t="n"/>
    </row>
    <row r="152">
      <c r="A152" s="14" t="n"/>
      <c r="B152" s="8" t="n"/>
      <c r="C152" s="8" t="n"/>
      <c r="D152" s="13" t="n"/>
      <c r="E152" s="8" t="n"/>
      <c r="F152" s="19" t="n"/>
      <c r="G152" s="8" t="n"/>
    </row>
    <row r="153">
      <c r="A153" s="14" t="n"/>
      <c r="B153" s="8" t="n"/>
      <c r="C153" s="8" t="n"/>
      <c r="D153" s="13" t="n"/>
      <c r="E153" s="8" t="n"/>
      <c r="F153" s="19" t="n"/>
      <c r="G153" s="8" t="n"/>
    </row>
    <row r="154">
      <c r="A154" s="14" t="n"/>
      <c r="B154" s="8" t="n"/>
      <c r="C154" s="8" t="n"/>
      <c r="D154" s="13" t="n"/>
      <c r="E154" s="8" t="n"/>
      <c r="F154" s="19" t="n"/>
      <c r="G154" s="8" t="n"/>
    </row>
    <row r="155">
      <c r="A155" s="14" t="n"/>
      <c r="B155" s="8" t="n"/>
      <c r="C155" s="8" t="n"/>
      <c r="D155" s="13" t="n"/>
      <c r="E155" s="8" t="n"/>
      <c r="F155" s="19" t="n"/>
      <c r="G155" s="8" t="n"/>
    </row>
    <row r="156">
      <c r="A156" s="14" t="n"/>
      <c r="B156" s="8" t="n"/>
      <c r="C156" s="8" t="n"/>
      <c r="D156" s="13" t="n"/>
      <c r="E156" s="8" t="n"/>
      <c r="F156" s="19" t="n"/>
      <c r="G156" s="8" t="n"/>
    </row>
    <row r="157">
      <c r="A157" s="14" t="n"/>
      <c r="B157" s="8" t="n"/>
      <c r="C157" s="8" t="n"/>
      <c r="D157" s="13" t="n"/>
      <c r="E157" s="8" t="n"/>
      <c r="F157" s="19" t="n"/>
      <c r="G157" s="8" t="n"/>
    </row>
    <row r="158">
      <c r="A158" s="14" t="n"/>
      <c r="B158" s="8" t="n"/>
      <c r="C158" s="8" t="n"/>
      <c r="D158" s="13" t="n"/>
      <c r="E158" s="8" t="n"/>
      <c r="F158" s="19" t="n"/>
      <c r="G158" s="8" t="n"/>
    </row>
    <row r="159">
      <c r="A159" s="14" t="n"/>
      <c r="B159" s="8" t="n"/>
      <c r="C159" s="8" t="n"/>
      <c r="D159" s="13" t="n"/>
      <c r="E159" s="8" t="n"/>
      <c r="F159" s="19" t="n"/>
      <c r="G159" s="8" t="n"/>
    </row>
    <row r="160">
      <c r="A160" s="14" t="n"/>
      <c r="B160" s="8" t="n"/>
      <c r="C160" s="8" t="n"/>
      <c r="D160" s="13" t="n"/>
      <c r="E160" s="8" t="n"/>
      <c r="F160" s="19" t="n"/>
      <c r="G160" s="8" t="n"/>
    </row>
    <row r="161">
      <c r="A161" s="14" t="n"/>
      <c r="B161" s="8" t="n"/>
      <c r="C161" s="8" t="n"/>
      <c r="D161" s="13" t="n"/>
      <c r="E161" s="8" t="n"/>
      <c r="F161" s="19" t="n"/>
      <c r="G161" s="8" t="n"/>
    </row>
    <row r="162">
      <c r="A162" s="14" t="n"/>
      <c r="B162" s="8" t="n"/>
      <c r="C162" s="8" t="n"/>
      <c r="D162" s="13" t="n"/>
      <c r="E162" s="8" t="n"/>
      <c r="F162" s="19" t="n"/>
      <c r="G162" s="8" t="n"/>
    </row>
    <row r="163">
      <c r="A163" s="14" t="n"/>
      <c r="B163" s="8" t="n"/>
      <c r="C163" s="8" t="n"/>
      <c r="D163" s="13" t="n"/>
      <c r="E163" s="8" t="n"/>
      <c r="F163" s="19" t="n"/>
      <c r="G163" s="8" t="n"/>
    </row>
    <row r="164">
      <c r="A164" s="14" t="n"/>
      <c r="B164" s="8" t="n"/>
      <c r="C164" s="8" t="n"/>
      <c r="D164" s="13" t="n"/>
      <c r="E164" s="8" t="n"/>
      <c r="F164" s="19" t="n"/>
      <c r="G164" s="8" t="n"/>
    </row>
    <row r="165">
      <c r="A165" s="14" t="n"/>
      <c r="B165" s="8" t="n"/>
      <c r="C165" s="8" t="n"/>
      <c r="D165" s="13" t="n"/>
      <c r="E165" s="8" t="n"/>
      <c r="F165" s="19" t="n"/>
      <c r="G165" s="8" t="n"/>
    </row>
    <row r="166">
      <c r="A166" s="14" t="n"/>
      <c r="B166" s="8" t="n"/>
      <c r="C166" s="8" t="n"/>
      <c r="D166" s="13" t="n"/>
      <c r="E166" s="8" t="n"/>
      <c r="F166" s="19" t="n"/>
      <c r="G166" s="8" t="n"/>
    </row>
    <row r="167">
      <c r="A167" s="14" t="n"/>
      <c r="B167" s="8" t="n"/>
      <c r="C167" s="8" t="n"/>
      <c r="D167" s="13" t="n"/>
      <c r="E167" s="8" t="n"/>
      <c r="F167" s="19" t="n"/>
      <c r="G167" s="8" t="n"/>
    </row>
    <row r="168">
      <c r="A168" s="14" t="n"/>
      <c r="B168" s="8" t="n"/>
      <c r="C168" s="8" t="n"/>
      <c r="D168" s="13" t="n"/>
      <c r="E168" s="8" t="n"/>
      <c r="F168" s="19" t="n"/>
      <c r="G168" s="8" t="n"/>
    </row>
    <row r="169">
      <c r="A169" s="14" t="n"/>
      <c r="B169" s="8" t="n"/>
      <c r="C169" s="8" t="n"/>
      <c r="D169" s="13" t="n"/>
      <c r="E169" s="8" t="n"/>
      <c r="F169" s="19" t="n"/>
      <c r="G169" s="8" t="n"/>
    </row>
    <row r="170">
      <c r="A170" s="14" t="n"/>
      <c r="B170" s="8" t="n"/>
      <c r="C170" s="8" t="n"/>
      <c r="D170" s="13" t="n"/>
      <c r="E170" s="8" t="n"/>
      <c r="F170" s="19" t="n"/>
      <c r="G170" s="8" t="n"/>
    </row>
    <row r="171">
      <c r="A171" s="14" t="n"/>
      <c r="B171" s="8" t="n"/>
      <c r="C171" s="8" t="n"/>
      <c r="D171" s="13" t="n"/>
      <c r="E171" s="8" t="n"/>
      <c r="F171" s="19" t="n"/>
      <c r="G171" s="8" t="n"/>
    </row>
    <row r="172">
      <c r="A172" s="14" t="n"/>
      <c r="B172" s="8" t="n"/>
      <c r="C172" s="8" t="n"/>
      <c r="D172" s="13" t="n"/>
      <c r="E172" s="8" t="n"/>
      <c r="F172" s="19" t="n"/>
      <c r="G172" s="8" t="n"/>
    </row>
    <row r="173">
      <c r="A173" s="14" t="n"/>
      <c r="B173" s="8" t="n"/>
      <c r="C173" s="8" t="n"/>
      <c r="D173" s="13" t="n"/>
      <c r="E173" s="8" t="n"/>
      <c r="F173" s="19" t="n"/>
      <c r="G173" s="8" t="n"/>
    </row>
    <row r="174">
      <c r="A174" s="14" t="n"/>
      <c r="B174" s="8" t="n"/>
      <c r="C174" s="8" t="n"/>
      <c r="D174" s="13" t="n"/>
      <c r="E174" s="8" t="n"/>
      <c r="F174" s="19" t="n"/>
      <c r="G174" s="8" t="n"/>
    </row>
    <row r="175">
      <c r="A175" s="14" t="n"/>
      <c r="B175" s="8" t="n"/>
      <c r="C175" s="8" t="n"/>
      <c r="D175" s="13" t="n"/>
      <c r="E175" s="8" t="n"/>
      <c r="F175" s="19" t="n"/>
      <c r="G175" s="8" t="n"/>
    </row>
    <row r="176">
      <c r="A176" s="14" t="n"/>
      <c r="B176" s="8" t="n"/>
      <c r="C176" s="8" t="n"/>
      <c r="D176" s="13" t="n"/>
      <c r="E176" s="8" t="n"/>
      <c r="F176" s="19" t="n"/>
      <c r="G176" s="8" t="n"/>
    </row>
    <row r="177">
      <c r="A177" s="14" t="n"/>
      <c r="B177" s="8" t="n"/>
      <c r="C177" s="8" t="n"/>
      <c r="D177" s="13" t="n"/>
      <c r="E177" s="8" t="n"/>
      <c r="F177" s="19" t="n"/>
      <c r="G177" s="8" t="n"/>
    </row>
    <row r="178">
      <c r="A178" s="14" t="n"/>
      <c r="B178" s="8" t="n"/>
      <c r="C178" s="8" t="n"/>
      <c r="D178" s="13" t="n"/>
      <c r="E178" s="8" t="n"/>
      <c r="F178" s="19" t="n"/>
      <c r="G178" s="8" t="n"/>
    </row>
    <row r="179">
      <c r="A179" s="14" t="n"/>
      <c r="B179" s="8" t="n"/>
      <c r="C179" s="8" t="n"/>
      <c r="D179" s="13" t="n"/>
      <c r="E179" s="8" t="n"/>
      <c r="F179" s="19" t="n"/>
      <c r="G179" s="8" t="n"/>
    </row>
    <row r="180">
      <c r="A180" s="14" t="n"/>
      <c r="B180" s="8" t="n"/>
      <c r="C180" s="8" t="n"/>
      <c r="D180" s="13" t="n"/>
      <c r="E180" s="8" t="n"/>
      <c r="F180" s="19" t="n"/>
      <c r="G180" s="8" t="n"/>
    </row>
    <row r="181">
      <c r="A181" s="14" t="n"/>
      <c r="B181" s="8" t="n"/>
      <c r="C181" s="8" t="n"/>
      <c r="D181" s="13" t="n"/>
      <c r="E181" s="8" t="n"/>
      <c r="F181" s="19" t="n"/>
      <c r="G181" s="8" t="n"/>
    </row>
    <row r="182">
      <c r="A182" s="14" t="n"/>
      <c r="B182" s="8" t="n"/>
      <c r="C182" s="8" t="n"/>
      <c r="D182" s="13" t="n"/>
      <c r="E182" s="8" t="n"/>
      <c r="F182" s="19" t="n"/>
      <c r="G182" s="8" t="n"/>
    </row>
    <row r="183">
      <c r="A183" s="14" t="n"/>
      <c r="B183" s="8" t="n"/>
      <c r="C183" s="8" t="n"/>
      <c r="D183" s="13" t="n"/>
      <c r="E183" s="8" t="n"/>
      <c r="F183" s="19" t="n"/>
      <c r="G183" s="8" t="n"/>
    </row>
    <row r="184">
      <c r="A184" s="14" t="n"/>
      <c r="B184" s="8" t="n"/>
      <c r="C184" s="8" t="n"/>
      <c r="D184" s="13" t="n"/>
      <c r="E184" s="8" t="n"/>
      <c r="F184" s="19" t="n"/>
      <c r="G184" s="8" t="n"/>
    </row>
    <row r="185">
      <c r="A185" s="14" t="n"/>
      <c r="B185" s="8" t="n"/>
      <c r="C185" s="8" t="n"/>
      <c r="D185" s="13" t="n"/>
      <c r="E185" s="8" t="n"/>
      <c r="F185" s="19" t="n"/>
      <c r="G185" s="8" t="n"/>
    </row>
    <row r="186">
      <c r="A186" s="14" t="n"/>
      <c r="B186" s="8" t="n"/>
      <c r="C186" s="8" t="n"/>
      <c r="D186" s="13" t="n"/>
      <c r="E186" s="8" t="n"/>
      <c r="F186" s="19" t="n"/>
      <c r="G186" s="8" t="n"/>
    </row>
    <row r="187">
      <c r="A187" s="14" t="n"/>
      <c r="B187" s="8" t="n"/>
      <c r="C187" s="8" t="n"/>
      <c r="D187" s="13" t="n"/>
      <c r="E187" s="8" t="n"/>
      <c r="F187" s="19" t="n"/>
      <c r="G187" s="8" t="n"/>
    </row>
    <row r="188">
      <c r="A188" s="14" t="n"/>
      <c r="B188" s="8" t="n"/>
      <c r="C188" s="8" t="n"/>
      <c r="D188" s="13" t="n"/>
      <c r="E188" s="8" t="n"/>
      <c r="F188" s="19" t="n"/>
      <c r="G188" s="8" t="n"/>
    </row>
    <row r="189">
      <c r="A189" s="14" t="n"/>
      <c r="B189" s="8" t="n"/>
      <c r="C189" s="8" t="n"/>
      <c r="D189" s="13" t="n"/>
      <c r="E189" s="8" t="n"/>
      <c r="F189" s="19" t="n"/>
      <c r="G189" s="8" t="n"/>
    </row>
    <row r="190">
      <c r="A190" s="14" t="n"/>
      <c r="B190" s="8" t="n"/>
      <c r="C190" s="8" t="n"/>
      <c r="D190" s="13" t="n"/>
      <c r="E190" s="8" t="n"/>
      <c r="F190" s="19" t="n"/>
      <c r="G190" s="8" t="n"/>
    </row>
    <row r="191">
      <c r="A191" s="14" t="n"/>
      <c r="B191" s="8" t="n"/>
      <c r="C191" s="8" t="n"/>
      <c r="D191" s="13" t="n"/>
      <c r="E191" s="8" t="n"/>
      <c r="F191" s="19" t="n"/>
      <c r="G191" s="8" t="n"/>
    </row>
    <row r="192">
      <c r="A192" s="14" t="n"/>
      <c r="B192" s="8" t="n"/>
      <c r="C192" s="8" t="n"/>
      <c r="D192" s="13" t="n"/>
      <c r="E192" s="8" t="n"/>
      <c r="F192" s="19" t="n"/>
      <c r="G192" s="8" t="n"/>
    </row>
    <row r="193">
      <c r="A193" s="14" t="n"/>
      <c r="B193" s="8" t="n"/>
      <c r="C193" s="8" t="n"/>
      <c r="D193" s="13" t="n"/>
      <c r="E193" s="8" t="n"/>
      <c r="F193" s="19" t="n"/>
      <c r="G193" s="8" t="n"/>
    </row>
    <row r="194">
      <c r="A194" s="14" t="n"/>
      <c r="B194" s="8" t="n"/>
      <c r="C194" s="8" t="n"/>
      <c r="D194" s="13" t="n"/>
      <c r="E194" s="8" t="n"/>
      <c r="F194" s="19" t="n"/>
      <c r="G194" s="8" t="n"/>
    </row>
    <row r="195">
      <c r="A195" s="14" t="n"/>
      <c r="B195" s="8" t="n"/>
      <c r="C195" s="8" t="n"/>
      <c r="D195" s="13" t="n"/>
      <c r="E195" s="8" t="n"/>
      <c r="F195" s="19" t="n"/>
      <c r="G195" s="8" t="n"/>
    </row>
    <row r="196">
      <c r="A196" s="14" t="n"/>
      <c r="B196" s="8" t="n"/>
      <c r="C196" s="8" t="n"/>
      <c r="D196" s="13" t="n"/>
      <c r="E196" s="8" t="n"/>
      <c r="F196" s="19" t="n"/>
      <c r="G196" s="8" t="n"/>
    </row>
    <row r="197">
      <c r="A197" s="14" t="n"/>
      <c r="B197" s="8" t="n"/>
      <c r="C197" s="8" t="n"/>
      <c r="D197" s="13" t="n"/>
      <c r="E197" s="8" t="n"/>
      <c r="F197" s="19" t="n"/>
      <c r="G197" s="8" t="n"/>
    </row>
    <row r="198">
      <c r="A198" s="14" t="n"/>
      <c r="B198" s="8" t="n"/>
      <c r="C198" s="8" t="n"/>
      <c r="D198" s="13" t="n"/>
      <c r="E198" s="8" t="n"/>
      <c r="F198" s="19" t="n"/>
      <c r="G198" s="8" t="n"/>
    </row>
    <row r="199">
      <c r="A199" s="14" t="n"/>
      <c r="B199" s="8" t="n"/>
      <c r="C199" s="8" t="n"/>
      <c r="D199" s="13" t="n"/>
      <c r="E199" s="8" t="n"/>
      <c r="F199" s="19" t="n"/>
      <c r="G199" s="8" t="n"/>
    </row>
    <row r="200">
      <c r="A200" s="14" t="n"/>
      <c r="B200" s="8" t="n"/>
      <c r="C200" s="8" t="n"/>
      <c r="D200" s="13" t="n"/>
      <c r="E200" s="8" t="n"/>
      <c r="F200" s="19" t="n"/>
      <c r="G200" s="8" t="n"/>
    </row>
    <row r="201">
      <c r="A201" s="14" t="n"/>
      <c r="B201" s="8" t="n"/>
      <c r="C201" s="8" t="n"/>
      <c r="D201" s="13" t="n"/>
      <c r="E201" s="8" t="n"/>
      <c r="F201" s="19" t="n"/>
      <c r="G201" s="8" t="n"/>
    </row>
    <row r="202">
      <c r="A202" s="14" t="n"/>
      <c r="B202" s="8" t="n"/>
      <c r="C202" s="8" t="n"/>
      <c r="D202" s="13" t="n"/>
      <c r="E202" s="8" t="n"/>
      <c r="F202" s="19" t="n"/>
      <c r="G202" s="8" t="n"/>
    </row>
    <row r="203">
      <c r="A203" s="14" t="n"/>
      <c r="B203" s="8" t="n"/>
      <c r="C203" s="8" t="n"/>
      <c r="D203" s="13" t="n"/>
      <c r="E203" s="8" t="n"/>
      <c r="F203" s="19" t="n"/>
      <c r="G203" s="8" t="n"/>
    </row>
    <row r="204">
      <c r="A204" s="14" t="n"/>
      <c r="B204" s="8" t="n"/>
      <c r="C204" s="8" t="n"/>
      <c r="D204" s="13" t="n"/>
      <c r="E204" s="8" t="n"/>
      <c r="F204" s="19" t="n"/>
      <c r="G204" s="8" t="n"/>
    </row>
    <row r="205">
      <c r="A205" s="14" t="n"/>
      <c r="B205" s="8" t="n"/>
      <c r="C205" s="8" t="n"/>
      <c r="D205" s="13" t="n"/>
      <c r="E205" s="8" t="n"/>
      <c r="F205" s="19" t="n"/>
      <c r="G205" s="8" t="n"/>
    </row>
    <row r="206">
      <c r="A206" s="14" t="n"/>
      <c r="B206" s="8" t="n"/>
      <c r="C206" s="8" t="n"/>
      <c r="D206" s="13" t="n"/>
      <c r="E206" s="8" t="n"/>
      <c r="F206" s="19" t="n"/>
      <c r="G206" s="8" t="n"/>
    </row>
    <row r="207">
      <c r="A207" s="14" t="n"/>
      <c r="B207" s="8" t="n"/>
      <c r="C207" s="8" t="n"/>
      <c r="D207" s="13" t="n"/>
      <c r="E207" s="8" t="n"/>
      <c r="F207" s="19" t="n"/>
      <c r="G207" s="8" t="n"/>
    </row>
    <row r="208">
      <c r="A208" s="14" t="n"/>
      <c r="B208" s="8" t="n"/>
      <c r="C208" s="8" t="n"/>
      <c r="D208" s="13" t="n"/>
      <c r="E208" s="8" t="n"/>
      <c r="F208" s="19" t="n"/>
      <c r="G208" s="8" t="n"/>
    </row>
    <row r="209">
      <c r="A209" s="14" t="n"/>
      <c r="B209" s="8" t="n"/>
      <c r="C209" s="8" t="n"/>
      <c r="D209" s="13" t="n"/>
      <c r="E209" s="8" t="n"/>
      <c r="F209" s="19" t="n"/>
      <c r="G209" s="8" t="n"/>
    </row>
    <row r="210">
      <c r="A210" s="14" t="n"/>
      <c r="B210" s="8" t="n"/>
      <c r="C210" s="8" t="n"/>
      <c r="D210" s="13" t="n"/>
      <c r="E210" s="8" t="n"/>
      <c r="F210" s="19" t="n"/>
      <c r="G210" s="8" t="n"/>
    </row>
    <row r="211">
      <c r="A211" s="14" t="n"/>
      <c r="B211" s="8" t="n"/>
      <c r="C211" s="8" t="n"/>
      <c r="D211" s="13" t="n"/>
      <c r="E211" s="8" t="n"/>
      <c r="F211" s="19" t="n"/>
      <c r="G211" s="8" t="n"/>
    </row>
    <row r="212">
      <c r="A212" s="14" t="n"/>
      <c r="B212" s="8" t="n"/>
      <c r="C212" s="8" t="n"/>
      <c r="D212" s="13" t="n"/>
      <c r="E212" s="8" t="n"/>
      <c r="F212" s="19" t="n"/>
      <c r="G212" s="8" t="n"/>
    </row>
    <row r="213">
      <c r="A213" s="14" t="n"/>
      <c r="B213" s="8" t="n"/>
      <c r="C213" s="8" t="n"/>
      <c r="D213" s="13" t="n"/>
      <c r="E213" s="8" t="n"/>
      <c r="F213" s="19" t="n"/>
      <c r="G213" s="8" t="n"/>
    </row>
    <row r="214">
      <c r="A214" s="14" t="n"/>
      <c r="B214" s="8" t="n"/>
      <c r="C214" s="8" t="n"/>
      <c r="D214" s="13" t="n"/>
      <c r="E214" s="8" t="n"/>
      <c r="F214" s="19" t="n"/>
      <c r="G214" s="8" t="n"/>
    </row>
    <row r="215">
      <c r="A215" s="14" t="n"/>
      <c r="B215" s="8" t="n"/>
      <c r="C215" s="8" t="n"/>
      <c r="D215" s="13" t="n"/>
      <c r="E215" s="8" t="n"/>
      <c r="F215" s="19" t="n"/>
      <c r="G215" s="8" t="n"/>
    </row>
    <row r="216">
      <c r="A216" s="14" t="n"/>
      <c r="B216" s="8" t="n"/>
      <c r="C216" s="8" t="n"/>
      <c r="D216" s="13" t="n"/>
      <c r="E216" s="8" t="n"/>
      <c r="F216" s="19" t="n"/>
      <c r="G216" s="8" t="n"/>
    </row>
    <row r="217">
      <c r="A217" s="14" t="n"/>
      <c r="B217" s="8" t="n"/>
      <c r="C217" s="8" t="n"/>
      <c r="D217" s="13" t="n"/>
      <c r="E217" s="8" t="n"/>
      <c r="F217" s="19" t="n"/>
      <c r="G217" s="8" t="n"/>
    </row>
    <row r="218">
      <c r="A218" s="14" t="n"/>
      <c r="B218" s="8" t="n"/>
      <c r="C218" s="8" t="n"/>
      <c r="D218" s="13" t="n"/>
      <c r="E218" s="8" t="n"/>
      <c r="F218" s="19" t="n"/>
      <c r="G218" s="8" t="n"/>
    </row>
    <row r="219">
      <c r="A219" s="14" t="n"/>
      <c r="B219" s="8" t="n"/>
      <c r="C219" s="8" t="n"/>
      <c r="D219" s="13" t="n"/>
      <c r="E219" s="8" t="n"/>
      <c r="F219" s="19" t="n"/>
      <c r="G219" s="8" t="n"/>
    </row>
    <row r="220">
      <c r="A220" s="14" t="n"/>
      <c r="B220" s="8" t="n"/>
      <c r="C220" s="8" t="n"/>
      <c r="D220" s="13" t="n"/>
      <c r="E220" s="8" t="n"/>
      <c r="F220" s="19" t="n"/>
      <c r="G220" s="8" t="n"/>
    </row>
    <row r="221">
      <c r="A221" s="14" t="n"/>
      <c r="B221" s="8" t="n"/>
      <c r="C221" s="8" t="n"/>
      <c r="D221" s="13" t="n"/>
      <c r="E221" s="8" t="n"/>
      <c r="F221" s="19" t="n"/>
      <c r="G221" s="8" t="n"/>
    </row>
    <row r="222">
      <c r="A222" s="14" t="n"/>
      <c r="B222" s="8" t="n"/>
      <c r="C222" s="8" t="n"/>
      <c r="D222" s="13" t="n"/>
      <c r="E222" s="8" t="n"/>
      <c r="F222" s="19" t="n"/>
      <c r="G222" s="8" t="n"/>
    </row>
    <row r="223">
      <c r="A223" s="14" t="n"/>
      <c r="B223" s="8" t="n"/>
      <c r="C223" s="8" t="n"/>
      <c r="D223" s="13" t="n"/>
      <c r="E223" s="8" t="n"/>
      <c r="F223" s="19" t="n"/>
      <c r="G223" s="8" t="n"/>
    </row>
    <row r="224">
      <c r="A224" s="14" t="n"/>
      <c r="B224" s="8" t="n"/>
      <c r="C224" s="8" t="n"/>
      <c r="D224" s="13" t="n"/>
      <c r="E224" s="8" t="n"/>
      <c r="F224" s="19" t="n"/>
      <c r="G224" s="8" t="n"/>
    </row>
    <row r="225">
      <c r="A225" s="14" t="n"/>
      <c r="B225" s="8" t="n"/>
      <c r="C225" s="8" t="n"/>
      <c r="D225" s="13" t="n"/>
      <c r="E225" s="8" t="n"/>
      <c r="F225" s="19" t="n"/>
      <c r="G225" s="8" t="n"/>
    </row>
    <row r="226">
      <c r="A226" s="14" t="n"/>
      <c r="B226" s="8" t="n"/>
      <c r="C226" s="8" t="n"/>
      <c r="D226" s="13" t="n"/>
      <c r="E226" s="8" t="n"/>
      <c r="F226" s="19" t="n"/>
      <c r="G226" s="8" t="n"/>
    </row>
    <row r="227">
      <c r="A227" s="14" t="n"/>
      <c r="B227" s="8" t="n"/>
      <c r="C227" s="8" t="n"/>
      <c r="D227" s="13" t="n"/>
      <c r="E227" s="8" t="n"/>
      <c r="F227" s="19" t="n"/>
      <c r="G227" s="8" t="n"/>
    </row>
    <row r="228">
      <c r="A228" s="14" t="n"/>
      <c r="B228" s="8" t="n"/>
      <c r="C228" s="8" t="n"/>
      <c r="D228" s="13" t="n"/>
      <c r="E228" s="8" t="n"/>
      <c r="F228" s="19" t="n"/>
      <c r="G228" s="8" t="n"/>
    </row>
    <row r="229">
      <c r="A229" s="14" t="n"/>
      <c r="B229" s="8" t="n"/>
      <c r="C229" s="8" t="n"/>
      <c r="D229" s="13" t="n"/>
      <c r="E229" s="8" t="n"/>
      <c r="F229" s="19" t="n"/>
      <c r="G229" s="8" t="n"/>
    </row>
    <row r="230">
      <c r="A230" s="14" t="n"/>
      <c r="B230" s="8" t="n"/>
      <c r="C230" s="8" t="n"/>
      <c r="D230" s="13" t="n"/>
      <c r="E230" s="8" t="n"/>
      <c r="F230" s="19" t="n"/>
      <c r="G230" s="8" t="n"/>
    </row>
    <row r="231">
      <c r="A231" s="14" t="n"/>
      <c r="B231" s="8" t="n"/>
      <c r="C231" s="8" t="n"/>
      <c r="D231" s="13" t="n"/>
      <c r="E231" s="8" t="n"/>
      <c r="F231" s="19" t="n"/>
      <c r="G231" s="8" t="n"/>
    </row>
    <row r="232">
      <c r="A232" s="14" t="n"/>
      <c r="B232" s="8" t="n"/>
      <c r="C232" s="8" t="n"/>
      <c r="D232" s="13" t="n"/>
      <c r="E232" s="8" t="n"/>
      <c r="F232" s="19" t="n"/>
      <c r="G232" s="8" t="n"/>
    </row>
    <row r="233">
      <c r="A233" s="14" t="n"/>
      <c r="B233" s="8" t="n"/>
      <c r="C233" s="8" t="n"/>
      <c r="D233" s="13" t="n"/>
      <c r="E233" s="8" t="n"/>
      <c r="F233" s="19" t="n"/>
      <c r="G233" s="8" t="n"/>
    </row>
    <row r="234">
      <c r="A234" s="14" t="n"/>
      <c r="B234" s="8" t="n"/>
      <c r="C234" s="8" t="n"/>
      <c r="D234" s="13" t="n"/>
      <c r="E234" s="8" t="n"/>
      <c r="F234" s="19" t="n"/>
      <c r="G234" s="8" t="n"/>
    </row>
    <row r="235">
      <c r="A235" s="14" t="n"/>
      <c r="B235" s="8" t="n"/>
      <c r="C235" s="8" t="n"/>
      <c r="D235" s="13" t="n"/>
      <c r="E235" s="8" t="n"/>
      <c r="F235" s="19" t="n"/>
      <c r="G235" s="8" t="n"/>
    </row>
    <row r="236">
      <c r="A236" s="14" t="n"/>
      <c r="B236" s="8" t="n"/>
      <c r="C236" s="8" t="n"/>
      <c r="D236" s="13" t="n"/>
      <c r="E236" s="8" t="n"/>
      <c r="F236" s="19" t="n"/>
      <c r="G236" s="8" t="n"/>
    </row>
    <row r="237">
      <c r="A237" s="14" t="n"/>
      <c r="B237" s="8" t="n"/>
      <c r="C237" s="8" t="n"/>
      <c r="D237" s="13" t="n"/>
      <c r="E237" s="8" t="n"/>
      <c r="F237" s="19" t="n"/>
      <c r="G237" s="8" t="n"/>
    </row>
    <row r="238">
      <c r="A238" s="14" t="n"/>
      <c r="B238" s="8" t="n"/>
      <c r="C238" s="8" t="n"/>
      <c r="D238" s="13" t="n"/>
      <c r="E238" s="8" t="n"/>
      <c r="F238" s="19" t="n"/>
      <c r="G238" s="8" t="n"/>
    </row>
    <row r="239">
      <c r="A239" s="14" t="n"/>
      <c r="B239" s="8" t="n"/>
      <c r="C239" s="8" t="n"/>
      <c r="D239" s="13" t="n"/>
      <c r="E239" s="8" t="n"/>
      <c r="F239" s="19" t="n"/>
      <c r="G239" s="8" t="n"/>
    </row>
    <row r="240">
      <c r="A240" s="14" t="n"/>
      <c r="B240" s="8" t="n"/>
      <c r="C240" s="8" t="n"/>
      <c r="D240" s="13" t="n"/>
      <c r="E240" s="8" t="n"/>
      <c r="F240" s="19" t="n"/>
      <c r="G240" s="8" t="n"/>
    </row>
    <row r="241">
      <c r="A241" s="14" t="n"/>
      <c r="B241" s="8" t="n"/>
      <c r="C241" s="8" t="n"/>
      <c r="D241" s="13" t="n"/>
      <c r="E241" s="8" t="n"/>
      <c r="F241" s="19" t="n"/>
      <c r="G241" s="8" t="n"/>
    </row>
    <row r="242">
      <c r="A242" s="14" t="n"/>
      <c r="B242" s="8" t="n"/>
      <c r="C242" s="8" t="n"/>
      <c r="D242" s="13" t="n"/>
      <c r="E242" s="8" t="n"/>
      <c r="F242" s="19" t="n"/>
      <c r="G242" s="8" t="n"/>
    </row>
    <row r="243">
      <c r="A243" s="14" t="n"/>
      <c r="B243" s="8" t="n"/>
      <c r="C243" s="8" t="n"/>
      <c r="D243" s="13" t="n"/>
      <c r="E243" s="8" t="n"/>
      <c r="F243" s="19" t="n"/>
      <c r="G243" s="8" t="n"/>
    </row>
    <row r="244">
      <c r="A244" s="14" t="n"/>
      <c r="B244" s="8" t="n"/>
      <c r="C244" s="8" t="n"/>
      <c r="D244" s="13" t="n"/>
      <c r="E244" s="8" t="n"/>
      <c r="F244" s="19" t="n"/>
      <c r="G244" s="8" t="n"/>
    </row>
    <row r="245">
      <c r="A245" s="14" t="n"/>
      <c r="B245" s="8" t="n"/>
      <c r="C245" s="8" t="n"/>
      <c r="D245" s="13" t="n"/>
      <c r="E245" s="8" t="n"/>
      <c r="F245" s="19" t="n"/>
      <c r="G245" s="8" t="n"/>
    </row>
    <row r="246">
      <c r="A246" s="14" t="n"/>
      <c r="B246" s="8" t="n"/>
      <c r="C246" s="8" t="n"/>
      <c r="D246" s="13" t="n"/>
      <c r="E246" s="8" t="n"/>
      <c r="F246" s="19" t="n"/>
      <c r="G246" s="8" t="n"/>
    </row>
    <row r="247">
      <c r="A247" s="14" t="n"/>
      <c r="B247" s="8" t="n"/>
      <c r="C247" s="8" t="n"/>
      <c r="D247" s="13" t="n"/>
      <c r="E247" s="8" t="n"/>
      <c r="F247" s="19" t="n"/>
      <c r="G247" s="8" t="n"/>
    </row>
    <row r="248">
      <c r="A248" s="14" t="n"/>
      <c r="B248" s="8" t="n"/>
      <c r="C248" s="8" t="n"/>
      <c r="D248" s="13" t="n"/>
      <c r="E248" s="8" t="n"/>
      <c r="F248" s="19" t="n"/>
      <c r="G248" s="8" t="n"/>
    </row>
    <row r="249">
      <c r="A249" s="14" t="n"/>
      <c r="B249" s="8" t="n"/>
      <c r="C249" s="8" t="n"/>
      <c r="D249" s="13" t="n"/>
      <c r="E249" s="8" t="n"/>
      <c r="F249" s="19" t="n"/>
      <c r="G249" s="8" t="n"/>
    </row>
    <row r="250">
      <c r="A250" s="14" t="n"/>
      <c r="B250" s="8" t="n"/>
      <c r="C250" s="8" t="n"/>
      <c r="D250" s="13" t="n"/>
      <c r="E250" s="8" t="n"/>
      <c r="F250" s="19" t="n"/>
      <c r="G250" s="8" t="n"/>
    </row>
    <row r="251">
      <c r="A251" s="14" t="n"/>
      <c r="B251" s="8" t="n"/>
      <c r="C251" s="8" t="n"/>
      <c r="D251" s="13" t="n"/>
      <c r="E251" s="8" t="n"/>
      <c r="F251" s="19" t="n"/>
      <c r="G251" s="8" t="n"/>
    </row>
    <row r="252">
      <c r="A252" s="14" t="n"/>
      <c r="B252" s="8" t="n"/>
      <c r="C252" s="8" t="n"/>
      <c r="D252" s="13" t="n"/>
      <c r="E252" s="8" t="n"/>
      <c r="F252" s="19" t="n"/>
      <c r="G252" s="8" t="n"/>
    </row>
    <row r="253">
      <c r="A253" s="14" t="n"/>
      <c r="B253" s="8" t="n"/>
      <c r="C253" s="8" t="n"/>
      <c r="D253" s="13" t="n"/>
      <c r="E253" s="8" t="n"/>
      <c r="F253" s="19" t="n"/>
      <c r="G253" s="8" t="n"/>
    </row>
    <row r="254">
      <c r="A254" s="14" t="n"/>
      <c r="B254" s="8" t="n"/>
      <c r="C254" s="8" t="n"/>
      <c r="D254" s="13" t="n"/>
      <c r="E254" s="8" t="n"/>
      <c r="F254" s="19" t="n"/>
      <c r="G254" s="8" t="n"/>
    </row>
    <row r="255">
      <c r="A255" s="14" t="n"/>
      <c r="B255" s="8" t="n"/>
      <c r="C255" s="8" t="n"/>
      <c r="D255" s="13" t="n"/>
      <c r="E255" s="8" t="n"/>
      <c r="F255" s="19" t="n"/>
      <c r="G255" s="8" t="n"/>
    </row>
    <row r="256">
      <c r="A256" s="14" t="n"/>
      <c r="B256" s="8" t="n"/>
      <c r="C256" s="8" t="n"/>
      <c r="D256" s="13" t="n"/>
      <c r="E256" s="8" t="n"/>
      <c r="F256" s="19" t="n"/>
      <c r="G256" s="8" t="n"/>
    </row>
    <row r="257">
      <c r="A257" s="14" t="n"/>
      <c r="B257" s="8" t="n"/>
      <c r="C257" s="8" t="n"/>
      <c r="D257" s="13" t="n"/>
      <c r="E257" s="8" t="n"/>
      <c r="F257" s="19" t="n"/>
      <c r="G257" s="8" t="n"/>
    </row>
    <row r="258">
      <c r="A258" s="14" t="n"/>
      <c r="B258" s="8" t="n"/>
      <c r="C258" s="8" t="n"/>
      <c r="D258" s="13" t="n"/>
      <c r="E258" s="8" t="n"/>
      <c r="F258" s="19" t="n"/>
      <c r="G258" s="8" t="n"/>
    </row>
    <row r="259">
      <c r="A259" s="14" t="n"/>
      <c r="B259" s="8" t="n"/>
      <c r="C259" s="8" t="n"/>
      <c r="D259" s="13" t="n"/>
      <c r="E259" s="8" t="n"/>
      <c r="F259" s="19" t="n"/>
      <c r="G259" s="8" t="n"/>
    </row>
    <row r="260">
      <c r="A260" s="14" t="n"/>
      <c r="B260" s="8" t="n"/>
      <c r="C260" s="8" t="n"/>
      <c r="D260" s="13" t="n"/>
      <c r="E260" s="8" t="n"/>
      <c r="F260" s="19" t="n"/>
      <c r="G260" s="8" t="n"/>
    </row>
    <row r="261">
      <c r="A261" s="14" t="n"/>
      <c r="B261" s="8" t="n"/>
      <c r="C261" s="8" t="n"/>
      <c r="D261" s="13" t="n"/>
      <c r="E261" s="8" t="n"/>
      <c r="F261" s="19" t="n"/>
      <c r="G261" s="8" t="n"/>
    </row>
    <row r="262">
      <c r="A262" s="14" t="n"/>
      <c r="B262" s="8" t="n"/>
      <c r="C262" s="8" t="n"/>
      <c r="D262" s="13" t="n"/>
      <c r="E262" s="8" t="n"/>
      <c r="F262" s="19" t="n"/>
      <c r="G262" s="8" t="n"/>
    </row>
    <row r="263">
      <c r="A263" s="14" t="n"/>
      <c r="B263" s="8" t="n"/>
      <c r="C263" s="8" t="n"/>
      <c r="D263" s="13" t="n"/>
      <c r="E263" s="8" t="n"/>
      <c r="F263" s="19" t="n"/>
      <c r="G263" s="8" t="n"/>
    </row>
    <row r="264">
      <c r="A264" s="14" t="n"/>
      <c r="B264" s="8" t="n"/>
      <c r="C264" s="8" t="n"/>
      <c r="D264" s="13" t="n"/>
      <c r="E264" s="8" t="n"/>
      <c r="F264" s="19" t="n"/>
      <c r="G264" s="8" t="n"/>
    </row>
    <row r="265">
      <c r="A265" s="14" t="n"/>
      <c r="B265" s="8" t="n"/>
      <c r="C265" s="8" t="n"/>
      <c r="D265" s="13" t="n"/>
      <c r="E265" s="8" t="n"/>
      <c r="F265" s="19" t="n"/>
      <c r="G265" s="8" t="n"/>
    </row>
    <row r="266">
      <c r="A266" s="14" t="n"/>
      <c r="B266" s="8" t="n"/>
      <c r="C266" s="8" t="n"/>
      <c r="D266" s="13" t="n"/>
      <c r="E266" s="8" t="n"/>
      <c r="F266" s="19" t="n"/>
      <c r="G266" s="8" t="n"/>
    </row>
    <row r="267">
      <c r="A267" s="14" t="n"/>
      <c r="B267" s="8" t="n"/>
      <c r="C267" s="8" t="n"/>
      <c r="D267" s="13" t="n"/>
      <c r="E267" s="8" t="n"/>
      <c r="F267" s="19" t="n"/>
      <c r="G267" s="8" t="n"/>
    </row>
    <row r="268">
      <c r="A268" s="14" t="n"/>
      <c r="B268" s="8" t="n"/>
      <c r="C268" s="8" t="n"/>
      <c r="D268" s="13" t="n"/>
      <c r="E268" s="8" t="n"/>
      <c r="F268" s="19" t="n"/>
      <c r="G268" s="8" t="n"/>
    </row>
    <row r="269">
      <c r="A269" s="14" t="n"/>
      <c r="B269" s="8" t="n"/>
      <c r="C269" s="8" t="n"/>
      <c r="D269" s="13" t="n"/>
      <c r="E269" s="8" t="n"/>
      <c r="F269" s="19" t="n"/>
      <c r="G269" s="8" t="n"/>
    </row>
    <row r="270">
      <c r="A270" s="14" t="n"/>
      <c r="B270" s="8" t="n"/>
      <c r="C270" s="8" t="n"/>
      <c r="D270" s="13" t="n"/>
      <c r="E270" s="8" t="n"/>
      <c r="F270" s="19" t="n"/>
      <c r="G270" s="8" t="n"/>
    </row>
    <row r="271">
      <c r="A271" s="14" t="n"/>
      <c r="B271" s="8" t="n"/>
      <c r="C271" s="8" t="n"/>
      <c r="D271" s="13" t="n"/>
      <c r="E271" s="8" t="n"/>
      <c r="F271" s="19" t="n"/>
      <c r="G271" s="8" t="n"/>
    </row>
    <row r="272">
      <c r="A272" s="14" t="n"/>
      <c r="B272" s="8" t="n"/>
      <c r="C272" s="8" t="n"/>
      <c r="D272" s="13" t="n"/>
      <c r="E272" s="8" t="n"/>
      <c r="F272" s="19" t="n"/>
      <c r="G272" s="8" t="n"/>
    </row>
    <row r="273">
      <c r="A273" s="14" t="n"/>
      <c r="B273" s="8" t="n"/>
      <c r="C273" s="8" t="n"/>
      <c r="D273" s="13" t="n"/>
      <c r="E273" s="8" t="n"/>
      <c r="F273" s="19" t="n"/>
      <c r="G273" s="8" t="n"/>
    </row>
    <row r="274">
      <c r="A274" s="14" t="n"/>
      <c r="B274" s="8" t="n"/>
      <c r="C274" s="8" t="n"/>
      <c r="D274" s="13" t="n"/>
      <c r="E274" s="8" t="n"/>
      <c r="F274" s="19" t="n"/>
      <c r="G274" s="8" t="n"/>
    </row>
    <row r="275">
      <c r="A275" s="14" t="n"/>
      <c r="B275" s="8" t="n"/>
      <c r="C275" s="8" t="n"/>
      <c r="D275" s="13" t="n"/>
      <c r="E275" s="8" t="n"/>
      <c r="F275" s="19" t="n"/>
      <c r="G275" s="8" t="n"/>
    </row>
    <row r="276">
      <c r="A276" s="14" t="n"/>
      <c r="B276" s="8" t="n"/>
      <c r="C276" s="8" t="n"/>
      <c r="D276" s="13" t="n"/>
      <c r="E276" s="8" t="n"/>
      <c r="F276" s="19" t="n"/>
      <c r="G276" s="8" t="n"/>
    </row>
    <row r="277">
      <c r="A277" s="14" t="n"/>
      <c r="B277" s="8" t="n"/>
      <c r="C277" s="8" t="n"/>
      <c r="D277" s="13" t="n"/>
      <c r="E277" s="8" t="n"/>
      <c r="F277" s="19" t="n"/>
      <c r="G277" s="8" t="n"/>
    </row>
    <row r="278">
      <c r="A278" s="14" t="n"/>
      <c r="B278" s="8" t="n"/>
      <c r="C278" s="8" t="n"/>
      <c r="D278" s="13" t="n"/>
      <c r="E278" s="8" t="n"/>
      <c r="F278" s="19" t="n"/>
      <c r="G278" s="8" t="n"/>
    </row>
    <row r="279">
      <c r="A279" s="14" t="n"/>
      <c r="B279" s="8" t="n"/>
      <c r="C279" s="8" t="n"/>
      <c r="D279" s="13" t="n"/>
      <c r="E279" s="8" t="n"/>
      <c r="F279" s="19" t="n"/>
      <c r="G279" s="8" t="n"/>
    </row>
    <row r="280">
      <c r="A280" s="14" t="n"/>
      <c r="B280" s="8" t="n"/>
      <c r="C280" s="8" t="n"/>
      <c r="D280" s="13" t="n"/>
      <c r="E280" s="8" t="n"/>
      <c r="F280" s="19" t="n"/>
      <c r="G280" s="8" t="n"/>
    </row>
    <row r="281">
      <c r="A281" s="14" t="n"/>
      <c r="B281" s="8" t="n"/>
      <c r="C281" s="8" t="n"/>
      <c r="D281" s="13" t="n"/>
      <c r="E281" s="8" t="n"/>
      <c r="F281" s="19" t="n"/>
      <c r="G281" s="8" t="n"/>
    </row>
    <row r="282">
      <c r="A282" s="14" t="n"/>
      <c r="B282" s="8" t="n"/>
      <c r="C282" s="8" t="n"/>
      <c r="D282" s="13" t="n"/>
      <c r="E282" s="8" t="n"/>
      <c r="F282" s="19" t="n"/>
      <c r="G282" s="8" t="n"/>
    </row>
    <row r="283">
      <c r="A283" s="14" t="n"/>
      <c r="B283" s="8" t="n"/>
      <c r="C283" s="8" t="n"/>
      <c r="D283" s="13" t="n"/>
      <c r="E283" s="8" t="n"/>
      <c r="F283" s="19" t="n"/>
      <c r="G283" s="8" t="n"/>
    </row>
    <row r="284">
      <c r="A284" s="14" t="n"/>
      <c r="B284" s="8" t="n"/>
      <c r="C284" s="8" t="n"/>
      <c r="D284" s="13" t="n"/>
      <c r="E284" s="8" t="n"/>
      <c r="F284" s="19" t="n"/>
      <c r="G284" s="8" t="n"/>
    </row>
    <row r="285">
      <c r="A285" s="14" t="n"/>
      <c r="B285" s="8" t="n"/>
      <c r="C285" s="8" t="n"/>
      <c r="D285" s="13" t="n"/>
      <c r="E285" s="8" t="n"/>
      <c r="F285" s="19" t="n"/>
      <c r="G285" s="8" t="n"/>
    </row>
    <row r="286">
      <c r="A286" s="14" t="n"/>
      <c r="B286" s="8" t="n"/>
      <c r="C286" s="8" t="n"/>
      <c r="D286" s="13" t="n"/>
      <c r="E286" s="8" t="n"/>
      <c r="F286" s="19" t="n"/>
      <c r="G286" s="8" t="n"/>
    </row>
    <row r="287">
      <c r="A287" s="14" t="n"/>
      <c r="B287" s="8" t="n"/>
      <c r="C287" s="8" t="n"/>
      <c r="D287" s="13" t="n"/>
      <c r="E287" s="8" t="n"/>
      <c r="F287" s="19" t="n"/>
      <c r="G287" s="8" t="n"/>
    </row>
    <row r="288">
      <c r="A288" s="14" t="n"/>
      <c r="B288" s="8" t="n"/>
      <c r="C288" s="8" t="n"/>
      <c r="D288" s="13" t="n"/>
      <c r="E288" s="8" t="n"/>
      <c r="F288" s="19" t="n"/>
      <c r="G288" s="8" t="n"/>
    </row>
    <row r="289">
      <c r="A289" s="14" t="n"/>
      <c r="B289" s="8" t="n"/>
      <c r="C289" s="8" t="n"/>
      <c r="D289" s="13" t="n"/>
      <c r="E289" s="8" t="n"/>
      <c r="F289" s="19" t="n"/>
      <c r="G289" s="8" t="n"/>
    </row>
    <row r="290">
      <c r="A290" s="14" t="n"/>
      <c r="B290" s="8" t="n"/>
      <c r="C290" s="8" t="n"/>
      <c r="D290" s="13" t="n"/>
      <c r="E290" s="8" t="n"/>
      <c r="F290" s="19" t="n"/>
      <c r="G290" s="8" t="n"/>
    </row>
    <row r="291">
      <c r="A291" s="14" t="n"/>
      <c r="B291" s="8" t="n"/>
      <c r="C291" s="8" t="n"/>
      <c r="D291" s="13" t="n"/>
      <c r="E291" s="8" t="n"/>
      <c r="F291" s="19" t="n"/>
      <c r="G291" s="8" t="n"/>
    </row>
    <row r="292">
      <c r="A292" s="14" t="n"/>
      <c r="B292" s="8" t="n"/>
      <c r="C292" s="8" t="n"/>
      <c r="D292" s="13" t="n"/>
      <c r="E292" s="8" t="n"/>
      <c r="F292" s="19" t="n"/>
      <c r="G292" s="8" t="n"/>
    </row>
    <row r="293">
      <c r="A293" s="14" t="n"/>
      <c r="B293" s="8" t="n"/>
      <c r="C293" s="8" t="n"/>
      <c r="D293" s="13" t="n"/>
      <c r="E293" s="8" t="n"/>
      <c r="F293" s="19" t="n"/>
      <c r="G293" s="8" t="n"/>
    </row>
    <row r="294">
      <c r="A294" s="14" t="n"/>
      <c r="B294" s="8" t="n"/>
      <c r="C294" s="8" t="n"/>
      <c r="D294" s="13" t="n"/>
      <c r="E294" s="8" t="n"/>
      <c r="F294" s="19" t="n"/>
      <c r="G294" s="8" t="n"/>
    </row>
    <row r="295">
      <c r="A295" s="14" t="n"/>
      <c r="B295" s="8" t="n"/>
      <c r="C295" s="8" t="n"/>
      <c r="D295" s="13" t="n"/>
      <c r="E295" s="8" t="n"/>
      <c r="F295" s="19" t="n"/>
      <c r="G295" s="8" t="n"/>
    </row>
    <row r="296">
      <c r="A296" s="14" t="n"/>
      <c r="B296" s="8" t="n"/>
      <c r="C296" s="8" t="n"/>
      <c r="D296" s="13" t="n"/>
      <c r="E296" s="8" t="n"/>
      <c r="F296" s="19" t="n"/>
      <c r="G296" s="8" t="n"/>
    </row>
    <row r="297">
      <c r="A297" s="14" t="n"/>
      <c r="B297" s="8" t="n"/>
      <c r="C297" s="8" t="n"/>
      <c r="D297" s="13" t="n"/>
      <c r="E297" s="8" t="n"/>
      <c r="F297" s="19" t="n"/>
      <c r="G297" s="8" t="n"/>
    </row>
    <row r="298">
      <c r="A298" s="14" t="n"/>
      <c r="B298" s="8" t="n"/>
      <c r="C298" s="8" t="n"/>
      <c r="D298" s="13" t="n"/>
      <c r="E298" s="8" t="n"/>
      <c r="F298" s="19" t="n"/>
      <c r="G298" s="8" t="n"/>
    </row>
    <row r="299">
      <c r="A299" s="14" t="n"/>
      <c r="B299" s="8" t="n"/>
      <c r="C299" s="8" t="n"/>
      <c r="D299" s="13" t="n"/>
      <c r="E299" s="8" t="n"/>
      <c r="F299" s="19" t="n"/>
      <c r="G299" s="8" t="n"/>
    </row>
    <row r="300">
      <c r="A300" s="14" t="n"/>
      <c r="B300" s="8" t="n"/>
      <c r="C300" s="8" t="n"/>
      <c r="D300" s="13" t="n"/>
      <c r="E300" s="8" t="n"/>
      <c r="F300" s="19" t="n"/>
      <c r="G300" s="8" t="n"/>
    </row>
    <row r="301">
      <c r="A301" s="14" t="n"/>
      <c r="B301" s="8" t="n"/>
      <c r="C301" s="8" t="n"/>
      <c r="D301" s="13" t="n"/>
      <c r="E301" s="8" t="n"/>
      <c r="F301" s="19" t="n"/>
      <c r="G301" s="8" t="n"/>
    </row>
    <row r="302">
      <c r="A302" s="14" t="n"/>
      <c r="B302" s="8" t="n"/>
      <c r="C302" s="8" t="n"/>
      <c r="D302" s="13" t="n"/>
      <c r="E302" s="8" t="n"/>
      <c r="F302" s="19" t="n"/>
      <c r="G302" s="8" t="n"/>
    </row>
    <row r="303">
      <c r="A303" s="14" t="n"/>
      <c r="B303" s="8" t="n"/>
      <c r="C303" s="8" t="n"/>
      <c r="D303" s="13" t="n"/>
      <c r="E303" s="8" t="n"/>
      <c r="F303" s="19" t="n"/>
      <c r="G303" s="8" t="n"/>
    </row>
    <row r="304">
      <c r="A304" s="14" t="n"/>
      <c r="B304" s="8" t="n"/>
      <c r="C304" s="8" t="n"/>
      <c r="D304" s="13" t="n"/>
      <c r="E304" s="8" t="n"/>
      <c r="F304" s="19" t="n"/>
      <c r="G304" s="8" t="n"/>
    </row>
    <row r="305">
      <c r="A305" s="14" t="n"/>
      <c r="B305" s="8" t="n"/>
      <c r="C305" s="8" t="n"/>
      <c r="D305" s="13" t="n"/>
      <c r="E305" s="8" t="n"/>
      <c r="F305" s="19" t="n"/>
      <c r="G305" s="8" t="n"/>
    </row>
    <row r="306">
      <c r="A306" s="14" t="n"/>
      <c r="B306" s="8" t="n"/>
      <c r="C306" s="8" t="n"/>
      <c r="D306" s="13" t="n"/>
      <c r="E306" s="8" t="n"/>
      <c r="F306" s="19" t="n"/>
      <c r="G306" s="8" t="n"/>
    </row>
    <row r="307">
      <c r="A307" s="14" t="n"/>
      <c r="B307" s="8" t="n"/>
      <c r="C307" s="8" t="n"/>
      <c r="D307" s="13" t="n"/>
      <c r="E307" s="8" t="n"/>
      <c r="F307" s="19" t="n"/>
      <c r="G307" s="8" t="n"/>
    </row>
    <row r="308">
      <c r="A308" s="14" t="n"/>
      <c r="B308" s="8" t="n"/>
      <c r="C308" s="8" t="n"/>
      <c r="D308" s="13" t="n"/>
      <c r="E308" s="8" t="n"/>
      <c r="F308" s="19" t="n"/>
      <c r="G308" s="8" t="n"/>
    </row>
    <row r="309">
      <c r="A309" s="14" t="n"/>
      <c r="B309" s="8" t="n"/>
      <c r="C309" s="8" t="n"/>
      <c r="D309" s="13" t="n"/>
      <c r="E309" s="8" t="n"/>
      <c r="F309" s="19" t="n"/>
      <c r="G309" s="8" t="n"/>
    </row>
    <row r="310">
      <c r="A310" s="14" t="n"/>
      <c r="B310" s="8" t="n"/>
      <c r="C310" s="8" t="n"/>
      <c r="D310" s="13" t="n"/>
      <c r="E310" s="8" t="n"/>
      <c r="F310" s="19" t="n"/>
      <c r="G310" s="8" t="n"/>
    </row>
    <row r="311">
      <c r="A311" s="14" t="n"/>
      <c r="B311" s="8" t="n"/>
      <c r="C311" s="8" t="n"/>
      <c r="D311" s="13" t="n"/>
      <c r="E311" s="8" t="n"/>
      <c r="F311" s="19" t="n"/>
      <c r="G311" s="8" t="n"/>
    </row>
    <row r="312">
      <c r="A312" s="14" t="n"/>
      <c r="B312" s="8" t="n"/>
      <c r="C312" s="8" t="n"/>
      <c r="D312" s="13" t="n"/>
      <c r="E312" s="8" t="n"/>
      <c r="F312" s="19" t="n"/>
      <c r="G312" s="8" t="n"/>
    </row>
    <row r="313">
      <c r="A313" s="14" t="n"/>
      <c r="B313" s="8" t="n"/>
      <c r="C313" s="8" t="n"/>
      <c r="D313" s="13" t="n"/>
      <c r="E313" s="8" t="n"/>
      <c r="F313" s="19" t="n"/>
      <c r="G313" s="8" t="n"/>
    </row>
    <row r="314">
      <c r="A314" s="14" t="n"/>
      <c r="B314" s="8" t="n"/>
      <c r="C314" s="8" t="n"/>
      <c r="D314" s="13" t="n"/>
      <c r="E314" s="8" t="n"/>
      <c r="F314" s="19" t="n"/>
      <c r="G314" s="8" t="n"/>
    </row>
    <row r="315">
      <c r="A315" s="14" t="n"/>
      <c r="B315" s="8" t="n"/>
      <c r="C315" s="8" t="n"/>
      <c r="D315" s="13" t="n"/>
      <c r="E315" s="8" t="n"/>
      <c r="F315" s="19" t="n"/>
      <c r="G315" s="8" t="n"/>
    </row>
    <row r="316">
      <c r="A316" s="14" t="n"/>
      <c r="B316" s="8" t="n"/>
      <c r="C316" s="8" t="n"/>
      <c r="D316" s="13" t="n"/>
      <c r="E316" s="8" t="n"/>
      <c r="F316" s="19" t="n"/>
      <c r="G316" s="8" t="n"/>
    </row>
    <row r="317">
      <c r="A317" s="14" t="n"/>
      <c r="B317" s="8" t="n"/>
      <c r="C317" s="8" t="n"/>
      <c r="D317" s="13" t="n"/>
      <c r="E317" s="8" t="n"/>
      <c r="F317" s="19" t="n"/>
      <c r="G317" s="8" t="n"/>
    </row>
    <row r="318">
      <c r="A318" s="14" t="n"/>
      <c r="B318" s="8" t="n"/>
      <c r="C318" s="8" t="n"/>
      <c r="D318" s="13" t="n"/>
      <c r="E318" s="8" t="n"/>
      <c r="F318" s="19" t="n"/>
      <c r="G318" s="8" t="n"/>
    </row>
    <row r="319">
      <c r="A319" s="14" t="n"/>
      <c r="B319" s="8" t="n"/>
      <c r="C319" s="8" t="n"/>
      <c r="D319" s="13" t="n"/>
      <c r="E319" s="8" t="n"/>
      <c r="F319" s="19" t="n"/>
      <c r="G319" s="8" t="n"/>
    </row>
    <row r="320">
      <c r="A320" s="14" t="n"/>
      <c r="B320" s="8" t="n"/>
      <c r="C320" s="8" t="n"/>
      <c r="D320" s="13" t="n"/>
      <c r="E320" s="8" t="n"/>
      <c r="F320" s="19" t="n"/>
      <c r="G320" s="8" t="n"/>
    </row>
    <row r="321">
      <c r="A321" s="14" t="n"/>
      <c r="B321" s="8" t="n"/>
      <c r="C321" s="8" t="n"/>
      <c r="D321" s="13" t="n"/>
      <c r="E321" s="8" t="n"/>
      <c r="F321" s="19" t="n"/>
      <c r="G321" s="8" t="n"/>
    </row>
    <row r="322">
      <c r="A322" s="14" t="n"/>
      <c r="B322" s="8" t="n"/>
      <c r="C322" s="8" t="n"/>
      <c r="D322" s="13" t="n"/>
      <c r="E322" s="8" t="n"/>
      <c r="F322" s="19" t="n"/>
      <c r="G322" s="8" t="n"/>
    </row>
    <row r="323">
      <c r="A323" s="14" t="n"/>
      <c r="B323" s="8" t="n"/>
      <c r="C323" s="8" t="n"/>
      <c r="D323" s="13" t="n"/>
      <c r="E323" s="8" t="n"/>
      <c r="F323" s="19" t="n"/>
      <c r="G323" s="8" t="n"/>
    </row>
    <row r="324">
      <c r="A324" s="14" t="n"/>
      <c r="B324" s="8" t="n"/>
      <c r="C324" s="8" t="n"/>
      <c r="D324" s="13" t="n"/>
      <c r="E324" s="8" t="n"/>
      <c r="F324" s="19" t="n"/>
      <c r="G324" s="8" t="n"/>
    </row>
    <row r="325">
      <c r="A325" s="14" t="n"/>
      <c r="B325" s="8" t="n"/>
      <c r="C325" s="8" t="n"/>
      <c r="D325" s="13" t="n"/>
      <c r="E325" s="8" t="n"/>
      <c r="F325" s="19" t="n"/>
      <c r="G325" s="8" t="n"/>
    </row>
    <row r="326">
      <c r="A326" s="14" t="n"/>
      <c r="B326" s="8" t="n"/>
      <c r="C326" s="8" t="n"/>
      <c r="D326" s="13" t="n"/>
      <c r="E326" s="8" t="n"/>
      <c r="F326" s="19" t="n"/>
      <c r="G326" s="8" t="n"/>
    </row>
    <row r="327">
      <c r="A327" s="14" t="n"/>
      <c r="B327" s="8" t="n"/>
      <c r="C327" s="8" t="n"/>
      <c r="D327" s="13" t="n"/>
      <c r="E327" s="8" t="n"/>
      <c r="F327" s="19" t="n"/>
      <c r="G327" s="8" t="n"/>
    </row>
    <row r="328">
      <c r="A328" s="14" t="n"/>
      <c r="B328" s="8" t="n"/>
      <c r="C328" s="8" t="n"/>
      <c r="D328" s="13" t="n"/>
      <c r="E328" s="8" t="n"/>
      <c r="F328" s="19" t="n"/>
      <c r="G328" s="8" t="n"/>
    </row>
    <row r="329">
      <c r="A329" s="14" t="n"/>
      <c r="B329" s="8" t="n"/>
      <c r="C329" s="8" t="n"/>
      <c r="D329" s="13" t="n"/>
      <c r="E329" s="8" t="n"/>
      <c r="F329" s="19" t="n"/>
      <c r="G329" s="8" t="n"/>
    </row>
    <row r="330">
      <c r="A330" s="14" t="n"/>
      <c r="B330" s="8" t="n"/>
      <c r="C330" s="8" t="n"/>
      <c r="D330" s="13" t="n"/>
      <c r="E330" s="8" t="n"/>
      <c r="F330" s="19" t="n"/>
      <c r="G330" s="8" t="n"/>
    </row>
    <row r="331">
      <c r="A331" s="14" t="n"/>
      <c r="B331" s="8" t="n"/>
      <c r="C331" s="8" t="n"/>
      <c r="D331" s="13" t="n"/>
      <c r="E331" s="8" t="n"/>
      <c r="F331" s="19" t="n"/>
      <c r="G331" s="8" t="n"/>
    </row>
    <row r="332">
      <c r="A332" s="14" t="n"/>
      <c r="B332" s="8" t="n"/>
      <c r="C332" s="8" t="n"/>
      <c r="D332" s="13" t="n"/>
      <c r="E332" s="8" t="n"/>
      <c r="F332" s="19" t="n"/>
      <c r="G332" s="8" t="n"/>
    </row>
    <row r="333">
      <c r="A333" s="14" t="n"/>
      <c r="B333" s="8" t="n"/>
      <c r="C333" s="8" t="n"/>
      <c r="D333" s="13" t="n"/>
      <c r="E333" s="8" t="n"/>
      <c r="F333" s="19" t="n"/>
      <c r="G333" s="8" t="n"/>
    </row>
    <row r="334">
      <c r="A334" s="14" t="n"/>
      <c r="B334" s="8" t="n"/>
      <c r="C334" s="8" t="n"/>
      <c r="D334" s="13" t="n"/>
      <c r="E334" s="8" t="n"/>
      <c r="F334" s="19" t="n"/>
      <c r="G334" s="8" t="n"/>
    </row>
    <row r="335">
      <c r="A335" s="14" t="n"/>
      <c r="B335" s="8" t="n"/>
      <c r="C335" s="8" t="n"/>
      <c r="D335" s="13" t="n"/>
      <c r="E335" s="8" t="n"/>
      <c r="F335" s="19" t="n"/>
      <c r="G335" s="8" t="n"/>
    </row>
    <row r="336">
      <c r="A336" s="14" t="n"/>
      <c r="B336" s="8" t="n"/>
      <c r="C336" s="8" t="n"/>
      <c r="D336" s="13" t="n"/>
      <c r="E336" s="8" t="n"/>
      <c r="F336" s="19" t="n"/>
      <c r="G336" s="8" t="n"/>
    </row>
    <row r="337">
      <c r="A337" s="14" t="n"/>
      <c r="B337" s="8" t="n"/>
      <c r="C337" s="8" t="n"/>
      <c r="D337" s="13" t="n"/>
      <c r="E337" s="8" t="n"/>
      <c r="F337" s="19" t="n"/>
      <c r="G337" s="8" t="n"/>
    </row>
    <row r="338">
      <c r="A338" s="14" t="n"/>
      <c r="B338" s="8" t="n"/>
      <c r="C338" s="8" t="n"/>
      <c r="D338" s="13" t="n"/>
      <c r="E338" s="8" t="n"/>
      <c r="F338" s="19" t="n"/>
      <c r="G338" s="8" t="n"/>
    </row>
    <row r="339">
      <c r="A339" s="14" t="n"/>
      <c r="B339" s="8" t="n"/>
      <c r="C339" s="8" t="n"/>
      <c r="D339" s="13" t="n"/>
      <c r="E339" s="8" t="n"/>
      <c r="F339" s="19" t="n"/>
      <c r="G339" s="8" t="n"/>
    </row>
    <row r="340">
      <c r="A340" s="14" t="n"/>
      <c r="B340" s="8" t="n"/>
      <c r="C340" s="8" t="n"/>
      <c r="D340" s="13" t="n"/>
      <c r="E340" s="8" t="n"/>
      <c r="F340" s="19" t="n"/>
      <c r="G340" s="8" t="n"/>
    </row>
    <row r="341">
      <c r="A341" s="14" t="n"/>
      <c r="B341" s="8" t="n"/>
      <c r="C341" s="8" t="n"/>
      <c r="D341" s="13" t="n"/>
      <c r="E341" s="8" t="n"/>
      <c r="F341" s="19" t="n"/>
      <c r="G341" s="8" t="n"/>
    </row>
    <row r="342">
      <c r="A342" s="14" t="n"/>
      <c r="B342" s="8" t="n"/>
      <c r="C342" s="8" t="n"/>
      <c r="D342" s="13" t="n"/>
      <c r="E342" s="8" t="n"/>
      <c r="F342" s="19" t="n"/>
      <c r="G342" s="8" t="n"/>
    </row>
    <row r="343">
      <c r="A343" s="14" t="n"/>
      <c r="B343" s="8" t="n"/>
      <c r="C343" s="8" t="n"/>
      <c r="D343" s="13" t="n"/>
      <c r="E343" s="8" t="n"/>
      <c r="F343" s="19" t="n"/>
      <c r="G343" s="8" t="n"/>
    </row>
    <row r="344">
      <c r="A344" s="14" t="n"/>
      <c r="B344" s="8" t="n"/>
      <c r="C344" s="8" t="n"/>
      <c r="D344" s="13" t="n"/>
      <c r="E344" s="8" t="n"/>
      <c r="F344" s="19" t="n"/>
      <c r="G344" s="8" t="n"/>
    </row>
    <row r="345">
      <c r="A345" s="14" t="n"/>
      <c r="B345" s="8" t="n"/>
      <c r="C345" s="8" t="n"/>
      <c r="D345" s="13" t="n"/>
      <c r="E345" s="8" t="n"/>
      <c r="F345" s="19" t="n"/>
      <c r="G345" s="8" t="n"/>
    </row>
    <row r="346">
      <c r="A346" s="14" t="n"/>
      <c r="B346" s="8" t="n"/>
      <c r="C346" s="8" t="n"/>
      <c r="D346" s="13" t="n"/>
      <c r="E346" s="8" t="n"/>
      <c r="F346" s="19" t="n"/>
      <c r="G346" s="8" t="n"/>
    </row>
    <row r="347">
      <c r="A347" s="14" t="n"/>
      <c r="B347" s="8" t="n"/>
      <c r="C347" s="8" t="n"/>
      <c r="D347" s="13" t="n"/>
      <c r="E347" s="8" t="n"/>
      <c r="F347" s="19" t="n"/>
      <c r="G347" s="8" t="n"/>
    </row>
    <row r="348">
      <c r="A348" s="14" t="n"/>
      <c r="B348" s="8" t="n"/>
      <c r="C348" s="8" t="n"/>
      <c r="D348" s="13" t="n"/>
      <c r="E348" s="8" t="n"/>
      <c r="F348" s="19" t="n"/>
      <c r="G348" s="8" t="n"/>
    </row>
    <row r="349">
      <c r="A349" s="14" t="n"/>
      <c r="B349" s="8" t="n"/>
      <c r="C349" s="8" t="n"/>
      <c r="D349" s="13" t="n"/>
      <c r="E349" s="8" t="n"/>
      <c r="F349" s="19" t="n"/>
      <c r="G349" s="8" t="n"/>
    </row>
    <row r="350">
      <c r="A350" s="14" t="n"/>
      <c r="B350" s="8" t="n"/>
      <c r="C350" s="8" t="n"/>
      <c r="D350" s="13" t="n"/>
      <c r="E350" s="8" t="n"/>
      <c r="F350" s="19" t="n"/>
      <c r="G350" s="8" t="n"/>
    </row>
    <row r="351">
      <c r="A351" s="14" t="n"/>
      <c r="B351" s="8" t="n"/>
      <c r="C351" s="8" t="n"/>
      <c r="D351" s="13" t="n"/>
      <c r="E351" s="8" t="n"/>
      <c r="F351" s="19" t="n"/>
      <c r="G351" s="8" t="n"/>
    </row>
    <row r="352">
      <c r="A352" s="14" t="n"/>
      <c r="B352" s="8" t="n"/>
      <c r="C352" s="8" t="n"/>
      <c r="D352" s="13" t="n"/>
      <c r="E352" s="8" t="n"/>
      <c r="F352" s="19" t="n"/>
      <c r="G352" s="8" t="n"/>
    </row>
    <row r="353">
      <c r="A353" s="14" t="n"/>
      <c r="B353" s="8" t="n"/>
      <c r="C353" s="8" t="n"/>
      <c r="D353" s="13" t="n"/>
      <c r="E353" s="8" t="n"/>
      <c r="F353" s="19" t="n"/>
      <c r="G353" s="8" t="n"/>
    </row>
    <row r="354">
      <c r="A354" s="14" t="n"/>
      <c r="B354" s="8" t="n"/>
      <c r="C354" s="8" t="n"/>
      <c r="D354" s="13" t="n"/>
      <c r="E354" s="8" t="n"/>
      <c r="F354" s="19" t="n"/>
      <c r="G354" s="8" t="n"/>
    </row>
    <row r="355">
      <c r="A355" s="14" t="n"/>
      <c r="B355" s="8" t="n"/>
      <c r="C355" s="8" t="n"/>
      <c r="D355" s="13" t="n"/>
      <c r="E355" s="8" t="n"/>
      <c r="F355" s="19" t="n"/>
      <c r="G355" s="8" t="n"/>
    </row>
    <row r="356">
      <c r="A356" s="14" t="n"/>
      <c r="B356" s="8" t="n"/>
      <c r="C356" s="8" t="n"/>
      <c r="D356" s="13" t="n"/>
      <c r="E356" s="8" t="n"/>
      <c r="F356" s="19" t="n"/>
      <c r="G356" s="8" t="n"/>
    </row>
    <row r="357">
      <c r="A357" s="14" t="n"/>
      <c r="B357" s="8" t="n"/>
      <c r="C357" s="8" t="n"/>
      <c r="D357" s="13" t="n"/>
      <c r="E357" s="8" t="n"/>
      <c r="F357" s="19" t="n"/>
      <c r="G357" s="8" t="n"/>
    </row>
    <row r="358">
      <c r="A358" s="14" t="n"/>
      <c r="B358" s="8" t="n"/>
      <c r="C358" s="8" t="n"/>
      <c r="D358" s="13" t="n"/>
      <c r="E358" s="8" t="n"/>
      <c r="F358" s="19" t="n"/>
      <c r="G358" s="8" t="n"/>
    </row>
    <row r="359">
      <c r="A359" s="14" t="n"/>
      <c r="B359" s="8" t="n"/>
      <c r="C359" s="8" t="n"/>
      <c r="D359" s="13" t="n"/>
      <c r="E359" s="8" t="n"/>
      <c r="F359" s="19" t="n"/>
      <c r="G359" s="8" t="n"/>
    </row>
    <row r="360">
      <c r="A360" s="14" t="n"/>
      <c r="B360" s="8" t="n"/>
      <c r="C360" s="8" t="n"/>
      <c r="D360" s="13" t="n"/>
      <c r="E360" s="8" t="n"/>
      <c r="F360" s="19" t="n"/>
      <c r="G360" s="8" t="n"/>
    </row>
    <row r="361">
      <c r="A361" s="14" t="n"/>
      <c r="B361" s="8" t="n"/>
      <c r="C361" s="8" t="n"/>
      <c r="D361" s="13" t="n"/>
      <c r="E361" s="8" t="n"/>
      <c r="F361" s="19" t="n"/>
      <c r="G361" s="8" t="n"/>
    </row>
    <row r="362">
      <c r="A362" s="14" t="n"/>
      <c r="B362" s="8" t="n"/>
      <c r="C362" s="8" t="n"/>
      <c r="D362" s="13" t="n"/>
      <c r="E362" s="8" t="n"/>
      <c r="F362" s="19" t="n"/>
      <c r="G362" s="8" t="n"/>
    </row>
    <row r="363">
      <c r="A363" s="14" t="n"/>
      <c r="B363" s="8" t="n"/>
      <c r="C363" s="8" t="n"/>
      <c r="D363" s="13" t="n"/>
      <c r="E363" s="8" t="n"/>
      <c r="F363" s="19" t="n"/>
      <c r="G363" s="8" t="n"/>
    </row>
    <row r="364">
      <c r="A364" s="14" t="n"/>
      <c r="B364" s="8" t="n"/>
      <c r="C364" s="8" t="n"/>
      <c r="D364" s="13" t="n"/>
      <c r="E364" s="8" t="n"/>
      <c r="F364" s="19" t="n"/>
      <c r="G364" s="8" t="n"/>
    </row>
    <row r="365">
      <c r="A365" s="14" t="n"/>
      <c r="B365" s="8" t="n"/>
      <c r="C365" s="8" t="n"/>
      <c r="D365" s="13" t="n"/>
      <c r="E365" s="8" t="n"/>
      <c r="F365" s="19" t="n"/>
      <c r="G365" s="8" t="n"/>
    </row>
    <row r="366">
      <c r="A366" s="14" t="n"/>
      <c r="B366" s="8" t="n"/>
      <c r="C366" s="8" t="n"/>
      <c r="D366" s="13" t="n"/>
      <c r="E366" s="8" t="n"/>
      <c r="F366" s="19" t="n"/>
      <c r="G366" s="8" t="n"/>
    </row>
    <row r="367">
      <c r="A367" s="14" t="n"/>
      <c r="B367" s="8" t="n"/>
      <c r="C367" s="8" t="n"/>
      <c r="D367" s="13" t="n"/>
      <c r="E367" s="8" t="n"/>
      <c r="F367" s="19" t="n"/>
      <c r="G367" s="8" t="n"/>
    </row>
    <row r="368">
      <c r="A368" s="14" t="n"/>
      <c r="B368" s="8" t="n"/>
      <c r="C368" s="8" t="n"/>
      <c r="D368" s="13" t="n"/>
      <c r="E368" s="8" t="n"/>
      <c r="F368" s="19" t="n"/>
      <c r="G368" s="8" t="n"/>
    </row>
    <row r="369">
      <c r="A369" s="14" t="n"/>
      <c r="B369" s="8" t="n"/>
      <c r="C369" s="8" t="n"/>
      <c r="D369" s="13" t="n"/>
      <c r="E369" s="8" t="n"/>
      <c r="F369" s="19" t="n"/>
      <c r="G369" s="8" t="n"/>
    </row>
    <row r="370">
      <c r="A370" s="14" t="n"/>
      <c r="B370" s="8" t="n"/>
      <c r="C370" s="8" t="n"/>
      <c r="D370" s="13" t="n"/>
      <c r="E370" s="8" t="n"/>
      <c r="F370" s="19" t="n"/>
      <c r="G370" s="8" t="n"/>
    </row>
    <row r="371">
      <c r="A371" s="14" t="n"/>
      <c r="B371" s="8" t="n"/>
      <c r="C371" s="8" t="n"/>
      <c r="D371" s="13" t="n"/>
      <c r="E371" s="8" t="n"/>
      <c r="F371" s="19" t="n"/>
      <c r="G371" s="8" t="n"/>
    </row>
    <row r="372">
      <c r="A372" s="14" t="n"/>
      <c r="B372" s="8" t="n"/>
      <c r="C372" s="8" t="n"/>
      <c r="D372" s="13" t="n"/>
      <c r="E372" s="8" t="n"/>
      <c r="F372" s="19" t="n"/>
      <c r="G372" s="8" t="n"/>
    </row>
    <row r="373">
      <c r="A373" s="14" t="n"/>
      <c r="B373" s="8" t="n"/>
      <c r="C373" s="8" t="n"/>
      <c r="D373" s="13" t="n"/>
      <c r="E373" s="8" t="n"/>
      <c r="F373" s="19" t="n"/>
      <c r="G373" s="8" t="n"/>
    </row>
    <row r="374">
      <c r="A374" s="14" t="n"/>
      <c r="B374" s="8" t="n"/>
      <c r="C374" s="8" t="n"/>
      <c r="D374" s="13" t="n"/>
      <c r="E374" s="8" t="n"/>
      <c r="F374" s="19" t="n"/>
      <c r="G374" s="8" t="n"/>
    </row>
    <row r="375">
      <c r="A375" s="14" t="n"/>
      <c r="B375" s="8" t="n"/>
      <c r="C375" s="8" t="n"/>
      <c r="D375" s="13" t="n"/>
      <c r="E375" s="8" t="n"/>
      <c r="F375" s="19" t="n"/>
      <c r="G375" s="8" t="n"/>
    </row>
    <row r="376">
      <c r="A376" s="14" t="n"/>
      <c r="B376" s="8" t="n"/>
      <c r="C376" s="8" t="n"/>
      <c r="D376" s="13" t="n"/>
      <c r="E376" s="8" t="n"/>
      <c r="F376" s="19" t="n"/>
      <c r="G376" s="8" t="n"/>
    </row>
    <row r="377">
      <c r="A377" s="14" t="n"/>
      <c r="B377" s="8" t="n"/>
      <c r="C377" s="8" t="n"/>
      <c r="D377" s="13" t="n"/>
      <c r="E377" s="8" t="n"/>
      <c r="F377" s="19" t="n"/>
      <c r="G377" s="8" t="n"/>
    </row>
    <row r="378">
      <c r="A378" s="14" t="n"/>
      <c r="B378" s="8" t="n"/>
      <c r="C378" s="8" t="n"/>
      <c r="D378" s="13" t="n"/>
      <c r="E378" s="8" t="n"/>
      <c r="F378" s="19" t="n"/>
      <c r="G378" s="8" t="n"/>
    </row>
    <row r="379">
      <c r="A379" s="14" t="n"/>
      <c r="B379" s="8" t="n"/>
      <c r="C379" s="8" t="n"/>
      <c r="D379" s="13" t="n"/>
      <c r="E379" s="8" t="n"/>
      <c r="F379" s="19" t="n"/>
      <c r="G379" s="8" t="n"/>
    </row>
    <row r="380">
      <c r="A380" s="14" t="n"/>
      <c r="B380" s="8" t="n"/>
      <c r="C380" s="8" t="n"/>
      <c r="D380" s="13" t="n"/>
      <c r="E380" s="8" t="n"/>
      <c r="F380" s="19" t="n"/>
      <c r="G380" s="8" t="n"/>
    </row>
    <row r="381">
      <c r="A381" s="14" t="n"/>
      <c r="B381" s="8" t="n"/>
      <c r="C381" s="8" t="n"/>
      <c r="D381" s="13" t="n"/>
      <c r="E381" s="8" t="n"/>
      <c r="F381" s="19" t="n"/>
      <c r="G381" s="8" t="n"/>
    </row>
    <row r="382">
      <c r="A382" s="14" t="n"/>
      <c r="B382" s="8" t="n"/>
      <c r="C382" s="8" t="n"/>
      <c r="D382" s="13" t="n"/>
      <c r="E382" s="8" t="n"/>
      <c r="F382" s="19" t="n"/>
      <c r="G382" s="8" t="n"/>
    </row>
    <row r="383">
      <c r="A383" s="14" t="n"/>
      <c r="B383" s="8" t="n"/>
      <c r="C383" s="8" t="n"/>
      <c r="D383" s="13" t="n"/>
      <c r="E383" s="8" t="n"/>
      <c r="F383" s="19" t="n"/>
      <c r="G383" s="8" t="n"/>
    </row>
    <row r="384">
      <c r="A384" s="14" t="n"/>
      <c r="B384" s="8" t="n"/>
      <c r="C384" s="8" t="n"/>
      <c r="D384" s="13" t="n"/>
      <c r="E384" s="8" t="n"/>
      <c r="F384" s="19" t="n"/>
      <c r="G384" s="8" t="n"/>
    </row>
    <row r="385">
      <c r="A385" s="14" t="n"/>
      <c r="B385" s="8" t="n"/>
      <c r="C385" s="8" t="n"/>
      <c r="D385" s="13" t="n"/>
      <c r="E385" s="8" t="n"/>
      <c r="F385" s="19" t="n"/>
      <c r="G385" s="8" t="n"/>
    </row>
    <row r="386">
      <c r="A386" s="14" t="n"/>
      <c r="B386" s="8" t="n"/>
      <c r="C386" s="8" t="n"/>
      <c r="D386" s="13" t="n"/>
      <c r="E386" s="8" t="n"/>
      <c r="F386" s="19" t="n"/>
      <c r="G386" s="8" t="n"/>
    </row>
    <row r="387">
      <c r="A387" s="14" t="n"/>
      <c r="B387" s="8" t="n"/>
      <c r="C387" s="8" t="n"/>
      <c r="D387" s="13" t="n"/>
      <c r="E387" s="8" t="n"/>
      <c r="F387" s="19" t="n"/>
      <c r="G387" s="8" t="n"/>
    </row>
    <row r="388">
      <c r="A388" s="14" t="n"/>
      <c r="B388" s="8" t="n"/>
      <c r="C388" s="8" t="n"/>
      <c r="D388" s="13" t="n"/>
      <c r="E388" s="8" t="n"/>
      <c r="F388" s="19" t="n"/>
      <c r="G388" s="8" t="n"/>
    </row>
    <row r="389">
      <c r="A389" s="14" t="n"/>
      <c r="B389" s="8" t="n"/>
      <c r="C389" s="8" t="n"/>
      <c r="D389" s="13" t="n"/>
      <c r="E389" s="8" t="n"/>
      <c r="F389" s="19" t="n"/>
      <c r="G389" s="8" t="n"/>
    </row>
    <row r="390">
      <c r="A390" s="14" t="n"/>
      <c r="B390" s="8" t="n"/>
      <c r="C390" s="8" t="n"/>
      <c r="D390" s="13" t="n"/>
      <c r="E390" s="8" t="n"/>
      <c r="F390" s="19" t="n"/>
      <c r="G390" s="8" t="n"/>
    </row>
    <row r="391">
      <c r="A391" s="14" t="n"/>
      <c r="B391" s="8" t="n"/>
      <c r="C391" s="8" t="n"/>
      <c r="D391" s="13" t="n"/>
      <c r="E391" s="8" t="n"/>
      <c r="F391" s="19" t="n"/>
      <c r="G391" s="8" t="n"/>
    </row>
    <row r="392">
      <c r="A392" s="14" t="n"/>
      <c r="B392" s="8" t="n"/>
      <c r="C392" s="8" t="n"/>
      <c r="D392" s="13" t="n"/>
      <c r="E392" s="8" t="n"/>
      <c r="F392" s="19" t="n"/>
      <c r="G392" s="8" t="n"/>
    </row>
    <row r="393">
      <c r="A393" s="14" t="n"/>
      <c r="B393" s="8" t="n"/>
      <c r="C393" s="8" t="n"/>
      <c r="D393" s="13" t="n"/>
      <c r="E393" s="8" t="n"/>
      <c r="F393" s="19" t="n"/>
      <c r="G393" s="8" t="n"/>
    </row>
    <row r="394">
      <c r="A394" s="14" t="n"/>
      <c r="B394" s="8" t="n"/>
      <c r="C394" s="8" t="n"/>
      <c r="D394" s="13" t="n"/>
      <c r="E394" s="8" t="n"/>
      <c r="F394" s="19" t="n"/>
      <c r="G394" s="8" t="n"/>
    </row>
    <row r="395">
      <c r="A395" s="14" t="n"/>
      <c r="B395" s="8" t="n"/>
      <c r="C395" s="8" t="n"/>
      <c r="D395" s="13" t="n"/>
      <c r="E395" s="8" t="n"/>
      <c r="F395" s="19" t="n"/>
      <c r="G395" s="8" t="n"/>
    </row>
    <row r="396">
      <c r="A396" s="14" t="n"/>
      <c r="B396" s="8" t="n"/>
      <c r="C396" s="8" t="n"/>
      <c r="D396" s="13" t="n"/>
      <c r="E396" s="8" t="n"/>
      <c r="F396" s="19" t="n"/>
      <c r="G396" s="8" t="n"/>
    </row>
    <row r="397">
      <c r="A397" s="14" t="n"/>
      <c r="B397" s="8" t="n"/>
      <c r="C397" s="8" t="n"/>
      <c r="D397" s="13" t="n"/>
      <c r="E397" s="8" t="n"/>
      <c r="F397" s="19" t="n"/>
      <c r="G397" s="8" t="n"/>
    </row>
    <row r="398">
      <c r="A398" s="14" t="n"/>
      <c r="B398" s="8" t="n"/>
      <c r="C398" s="8" t="n"/>
      <c r="D398" s="13" t="n"/>
      <c r="E398" s="8" t="n"/>
      <c r="F398" s="19" t="n"/>
      <c r="G398" s="8" t="n"/>
    </row>
    <row r="399">
      <c r="A399" s="14" t="n"/>
      <c r="B399" s="8" t="n"/>
      <c r="C399" s="8" t="n"/>
      <c r="D399" s="13" t="n"/>
      <c r="E399" s="8" t="n"/>
      <c r="F399" s="19" t="n"/>
      <c r="G399" s="8" t="n"/>
    </row>
    <row r="400">
      <c r="A400" s="14" t="n"/>
      <c r="B400" s="8" t="n"/>
      <c r="C400" s="8" t="n"/>
      <c r="D400" s="13" t="n"/>
      <c r="E400" s="8" t="n"/>
      <c r="F400" s="19" t="n"/>
      <c r="G400" s="8" t="n"/>
    </row>
    <row r="401">
      <c r="A401" s="14" t="n"/>
      <c r="B401" s="8" t="n"/>
      <c r="C401" s="8" t="n"/>
      <c r="D401" s="13" t="n"/>
      <c r="E401" s="8" t="n"/>
      <c r="F401" s="19" t="n"/>
      <c r="G401" s="8" t="n"/>
    </row>
    <row r="402">
      <c r="A402" s="14" t="n"/>
      <c r="B402" s="8" t="n"/>
      <c r="C402" s="8" t="n"/>
      <c r="D402" s="13" t="n"/>
      <c r="E402" s="8" t="n"/>
      <c r="F402" s="19" t="n"/>
      <c r="G402" s="8" t="n"/>
    </row>
    <row r="403">
      <c r="A403" s="14" t="n"/>
      <c r="B403" s="8" t="n"/>
      <c r="C403" s="8" t="n"/>
      <c r="D403" s="13" t="n"/>
      <c r="E403" s="8" t="n"/>
      <c r="F403" s="19" t="n"/>
      <c r="G403" s="8" t="n"/>
    </row>
    <row r="404">
      <c r="A404" s="14" t="n"/>
      <c r="B404" s="8" t="n"/>
      <c r="C404" s="8" t="n"/>
      <c r="D404" s="13" t="n"/>
      <c r="E404" s="8" t="n"/>
      <c r="F404" s="19" t="n"/>
      <c r="G404" s="8" t="n"/>
    </row>
    <row r="405">
      <c r="A405" s="14" t="n"/>
      <c r="B405" s="8" t="n"/>
      <c r="C405" s="8" t="n"/>
      <c r="D405" s="13" t="n"/>
      <c r="E405" s="8" t="n"/>
      <c r="F405" s="19" t="n"/>
      <c r="G405" s="8" t="n"/>
    </row>
    <row r="406">
      <c r="A406" s="14" t="n"/>
      <c r="B406" s="8" t="n"/>
      <c r="C406" s="8" t="n"/>
      <c r="D406" s="13" t="n"/>
      <c r="E406" s="8" t="n"/>
      <c r="F406" s="19" t="n"/>
      <c r="G406" s="8" t="n"/>
    </row>
    <row r="407">
      <c r="A407" s="14" t="n"/>
      <c r="B407" s="8" t="n"/>
      <c r="C407" s="8" t="n"/>
      <c r="D407" s="13" t="n"/>
      <c r="E407" s="8" t="n"/>
      <c r="F407" s="19" t="n"/>
      <c r="G407" s="8" t="n"/>
    </row>
    <row r="408">
      <c r="A408" s="14" t="n"/>
      <c r="B408" s="8" t="n"/>
      <c r="C408" s="8" t="n"/>
      <c r="D408" s="13" t="n"/>
      <c r="E408" s="8" t="n"/>
      <c r="F408" s="19" t="n"/>
      <c r="G408" s="8" t="n"/>
    </row>
    <row r="409">
      <c r="A409" s="14" t="n"/>
      <c r="B409" s="8" t="n"/>
      <c r="C409" s="8" t="n"/>
      <c r="D409" s="13" t="n"/>
      <c r="E409" s="8" t="n"/>
      <c r="F409" s="19" t="n"/>
      <c r="G409" s="8" t="n"/>
    </row>
    <row r="410">
      <c r="A410" s="14" t="n"/>
      <c r="B410" s="8" t="n"/>
      <c r="C410" s="8" t="n"/>
      <c r="D410" s="13" t="n"/>
      <c r="E410" s="8" t="n"/>
      <c r="F410" s="19" t="n"/>
      <c r="G410" s="8" t="n"/>
    </row>
    <row r="411">
      <c r="A411" s="14" t="n"/>
      <c r="B411" s="8" t="n"/>
      <c r="C411" s="8" t="n"/>
      <c r="D411" s="13" t="n"/>
      <c r="E411" s="8" t="n"/>
      <c r="F411" s="19" t="n"/>
      <c r="G411" s="8" t="n"/>
    </row>
    <row r="412">
      <c r="A412" s="14" t="n"/>
      <c r="B412" s="8" t="n"/>
      <c r="C412" s="8" t="n"/>
      <c r="D412" s="13" t="n"/>
      <c r="E412" s="8" t="n"/>
      <c r="F412" s="19" t="n"/>
      <c r="G412" s="8" t="n"/>
    </row>
    <row r="413">
      <c r="A413" s="14" t="n"/>
      <c r="B413" s="8" t="n"/>
      <c r="C413" s="8" t="n"/>
      <c r="D413" s="13" t="n"/>
      <c r="E413" s="8" t="n"/>
      <c r="F413" s="19" t="n"/>
      <c r="G413" s="8" t="n"/>
    </row>
    <row r="414">
      <c r="A414" s="14" t="n"/>
      <c r="B414" s="8" t="n"/>
      <c r="C414" s="8" t="n"/>
      <c r="D414" s="13" t="n"/>
      <c r="E414" s="8" t="n"/>
      <c r="F414" s="19" t="n"/>
      <c r="G414" s="8" t="n"/>
    </row>
    <row r="415">
      <c r="A415" s="14" t="n"/>
      <c r="B415" s="8" t="n"/>
      <c r="C415" s="8" t="n"/>
      <c r="D415" s="13" t="n"/>
      <c r="E415" s="8" t="n"/>
      <c r="F415" s="19" t="n"/>
      <c r="G415" s="8" t="n"/>
    </row>
    <row r="416">
      <c r="A416" s="14" t="n"/>
      <c r="B416" s="8" t="n"/>
      <c r="C416" s="8" t="n"/>
      <c r="D416" s="13" t="n"/>
      <c r="E416" s="8" t="n"/>
      <c r="F416" s="19" t="n"/>
      <c r="G416" s="8" t="n"/>
    </row>
    <row r="417">
      <c r="A417" s="14" t="n"/>
      <c r="B417" s="8" t="n"/>
      <c r="C417" s="8" t="n"/>
      <c r="D417" s="13" t="n"/>
      <c r="E417" s="8" t="n"/>
      <c r="F417" s="19" t="n"/>
      <c r="G417" s="8" t="n"/>
    </row>
    <row r="418">
      <c r="A418" s="14" t="n"/>
      <c r="B418" s="8" t="n"/>
      <c r="C418" s="8" t="n"/>
      <c r="D418" s="13" t="n"/>
      <c r="E418" s="8" t="n"/>
      <c r="F418" s="19" t="n"/>
      <c r="G418" s="8" t="n"/>
    </row>
    <row r="419">
      <c r="A419" s="14" t="n"/>
      <c r="B419" s="8" t="n"/>
      <c r="C419" s="8" t="n"/>
      <c r="D419" s="13" t="n"/>
      <c r="E419" s="8" t="n"/>
      <c r="F419" s="19" t="n"/>
      <c r="G419" s="8" t="n"/>
    </row>
    <row r="420">
      <c r="A420" s="14" t="n"/>
      <c r="B420" s="8" t="n"/>
      <c r="C420" s="8" t="n"/>
      <c r="D420" s="13" t="n"/>
      <c r="E420" s="8" t="n"/>
      <c r="F420" s="19" t="n"/>
      <c r="G420" s="8" t="n"/>
    </row>
    <row r="421">
      <c r="A421" s="14" t="n"/>
      <c r="B421" s="8" t="n"/>
      <c r="C421" s="8" t="n"/>
      <c r="D421" s="13" t="n"/>
      <c r="E421" s="8" t="n"/>
      <c r="F421" s="19" t="n"/>
      <c r="G421" s="8" t="n"/>
    </row>
    <row r="422">
      <c r="A422" s="14" t="n"/>
      <c r="B422" s="8" t="n"/>
      <c r="C422" s="8" t="n"/>
      <c r="D422" s="13" t="n"/>
      <c r="E422" s="8" t="n"/>
      <c r="F422" s="19" t="n"/>
      <c r="G422" s="8" t="n"/>
    </row>
    <row r="423">
      <c r="A423" s="14" t="n"/>
      <c r="B423" s="8" t="n"/>
      <c r="C423" s="8" t="n"/>
      <c r="D423" s="13" t="n"/>
      <c r="E423" s="8" t="n"/>
      <c r="F423" s="19" t="n"/>
      <c r="G423" s="8" t="n"/>
    </row>
    <row r="424">
      <c r="A424" s="14" t="n"/>
      <c r="B424" s="8" t="n"/>
      <c r="C424" s="8" t="n"/>
      <c r="D424" s="13" t="n"/>
      <c r="E424" s="8" t="n"/>
      <c r="F424" s="19" t="n"/>
      <c r="G424" s="8" t="n"/>
    </row>
    <row r="425">
      <c r="A425" s="14" t="n"/>
      <c r="B425" s="8" t="n"/>
      <c r="C425" s="8" t="n"/>
      <c r="D425" s="13" t="n"/>
      <c r="E425" s="8" t="n"/>
      <c r="F425" s="19" t="n"/>
      <c r="G425" s="8" t="n"/>
    </row>
    <row r="426">
      <c r="A426" s="14" t="n"/>
      <c r="B426" s="8" t="n"/>
      <c r="C426" s="8" t="n"/>
      <c r="D426" s="13" t="n"/>
      <c r="E426" s="8" t="n"/>
      <c r="F426" s="19" t="n"/>
      <c r="G426" s="8" t="n"/>
    </row>
    <row r="427">
      <c r="A427" s="14" t="n"/>
      <c r="B427" s="8" t="n"/>
      <c r="C427" s="8" t="n"/>
      <c r="D427" s="13" t="n"/>
      <c r="E427" s="8" t="n"/>
      <c r="F427" s="19" t="n"/>
      <c r="G427" s="8" t="n"/>
    </row>
    <row r="428">
      <c r="A428" s="14" t="n"/>
      <c r="B428" s="8" t="n"/>
      <c r="C428" s="8" t="n"/>
      <c r="D428" s="13" t="n"/>
      <c r="E428" s="8" t="n"/>
      <c r="F428" s="19" t="n"/>
      <c r="G428" s="8" t="n"/>
    </row>
    <row r="429">
      <c r="A429" s="14" t="n"/>
      <c r="B429" s="8" t="n"/>
      <c r="C429" s="8" t="n"/>
      <c r="D429" s="13" t="n"/>
      <c r="E429" s="8" t="n"/>
      <c r="F429" s="19" t="n"/>
      <c r="G429" s="8" t="n"/>
    </row>
    <row r="430">
      <c r="A430" s="14" t="n"/>
      <c r="B430" s="8" t="n"/>
      <c r="C430" s="8" t="n"/>
      <c r="D430" s="13" t="n"/>
      <c r="E430" s="8" t="n"/>
      <c r="F430" s="19" t="n"/>
      <c r="G430" s="8" t="n"/>
    </row>
    <row r="431">
      <c r="A431" s="14" t="n"/>
      <c r="B431" s="8" t="n"/>
      <c r="C431" s="8" t="n"/>
      <c r="D431" s="13" t="n"/>
      <c r="E431" s="8" t="n"/>
      <c r="F431" s="19" t="n"/>
      <c r="G431" s="8" t="n"/>
    </row>
    <row r="432">
      <c r="A432" s="14" t="n"/>
      <c r="B432" s="8" t="n"/>
      <c r="C432" s="8" t="n"/>
      <c r="D432" s="13" t="n"/>
      <c r="E432" s="8" t="n"/>
      <c r="F432" s="19" t="n"/>
      <c r="G432" s="8" t="n"/>
    </row>
    <row r="433">
      <c r="A433" s="14" t="n"/>
      <c r="B433" s="8" t="n"/>
      <c r="C433" s="8" t="n"/>
      <c r="D433" s="13" t="n"/>
      <c r="E433" s="8" t="n"/>
      <c r="F433" s="19" t="n"/>
      <c r="G433" s="8" t="n"/>
    </row>
    <row r="434">
      <c r="A434" s="14" t="n"/>
      <c r="B434" s="8" t="n"/>
      <c r="C434" s="8" t="n"/>
      <c r="D434" s="13" t="n"/>
      <c r="E434" s="8" t="n"/>
      <c r="F434" s="19" t="n"/>
      <c r="G434" s="8" t="n"/>
    </row>
    <row r="435">
      <c r="A435" s="14" t="n"/>
      <c r="B435" s="8" t="n"/>
      <c r="C435" s="8" t="n"/>
      <c r="D435" s="13" t="n"/>
      <c r="E435" s="8" t="n"/>
      <c r="F435" s="19" t="n"/>
      <c r="G435" s="8" t="n"/>
    </row>
    <row r="436">
      <c r="A436" s="14" t="n"/>
      <c r="B436" s="8" t="n"/>
      <c r="C436" s="8" t="n"/>
      <c r="D436" s="13" t="n"/>
      <c r="E436" s="8" t="n"/>
      <c r="F436" s="19" t="n"/>
      <c r="G436" s="8" t="n"/>
    </row>
    <row r="437">
      <c r="A437" s="14" t="n"/>
      <c r="B437" s="8" t="n"/>
      <c r="C437" s="8" t="n"/>
      <c r="D437" s="13" t="n"/>
      <c r="E437" s="8" t="n"/>
      <c r="F437" s="19" t="n"/>
      <c r="G437" s="8" t="n"/>
    </row>
    <row r="438">
      <c r="A438" s="14" t="n"/>
      <c r="B438" s="8" t="n"/>
      <c r="C438" s="8" t="n"/>
      <c r="D438" s="13" t="n"/>
      <c r="E438" s="8" t="n"/>
      <c r="F438" s="19" t="n"/>
      <c r="G438" s="8" t="n"/>
    </row>
    <row r="439">
      <c r="A439" s="14" t="n"/>
      <c r="B439" s="8" t="n"/>
      <c r="C439" s="8" t="n"/>
      <c r="D439" s="13" t="n"/>
      <c r="E439" s="8" t="n"/>
      <c r="F439" s="19" t="n"/>
      <c r="G439" s="8" t="n"/>
    </row>
    <row r="440">
      <c r="A440" s="14" t="n"/>
      <c r="B440" s="8" t="n"/>
      <c r="C440" s="8" t="n"/>
      <c r="D440" s="13" t="n"/>
      <c r="E440" s="8" t="n"/>
      <c r="F440" s="19" t="n"/>
      <c r="G440" s="8" t="n"/>
    </row>
    <row r="441">
      <c r="A441" s="14" t="n"/>
      <c r="B441" s="8" t="n"/>
      <c r="C441" s="8" t="n"/>
      <c r="D441" s="13" t="n"/>
      <c r="E441" s="8" t="n"/>
      <c r="F441" s="19" t="n"/>
      <c r="G441" s="8" t="n"/>
    </row>
    <row r="442">
      <c r="A442" s="14" t="n"/>
      <c r="B442" s="8" t="n"/>
      <c r="C442" s="8" t="n"/>
      <c r="D442" s="13" t="n"/>
      <c r="E442" s="8" t="n"/>
      <c r="F442" s="19" t="n"/>
      <c r="G442" s="8" t="n"/>
    </row>
    <row r="443">
      <c r="A443" s="14" t="n"/>
      <c r="B443" s="8" t="n"/>
      <c r="C443" s="8" t="n"/>
      <c r="D443" s="13" t="n"/>
      <c r="E443" s="8" t="n"/>
      <c r="F443" s="19" t="n"/>
      <c r="G443" s="8" t="n"/>
    </row>
    <row r="444">
      <c r="A444" s="14" t="n"/>
      <c r="B444" s="8" t="n"/>
      <c r="C444" s="8" t="n"/>
      <c r="D444" s="13" t="n"/>
      <c r="E444" s="8" t="n"/>
      <c r="F444" s="19" t="n"/>
      <c r="G444" s="8" t="n"/>
    </row>
    <row r="445">
      <c r="A445" s="14" t="n"/>
      <c r="B445" s="8" t="n"/>
      <c r="C445" s="8" t="n"/>
      <c r="D445" s="13" t="n"/>
      <c r="E445" s="8" t="n"/>
      <c r="F445" s="19" t="n"/>
      <c r="G445" s="8" t="n"/>
    </row>
    <row r="446">
      <c r="A446" s="14" t="n"/>
      <c r="B446" s="8" t="n"/>
      <c r="C446" s="8" t="n"/>
      <c r="D446" s="13" t="n"/>
      <c r="E446" s="8" t="n"/>
      <c r="F446" s="19" t="n"/>
      <c r="G446" s="8" t="n"/>
    </row>
    <row r="447">
      <c r="A447" s="14" t="n"/>
      <c r="B447" s="8" t="n"/>
      <c r="C447" s="8" t="n"/>
      <c r="D447" s="13" t="n"/>
      <c r="E447" s="8" t="n"/>
      <c r="F447" s="19" t="n"/>
      <c r="G447" s="8" t="n"/>
    </row>
    <row r="448">
      <c r="A448" s="14" t="n"/>
      <c r="B448" s="8" t="n"/>
      <c r="C448" s="8" t="n"/>
      <c r="D448" s="13" t="n"/>
      <c r="E448" s="8" t="n"/>
      <c r="F448" s="19" t="n"/>
      <c r="G448" s="8" t="n"/>
    </row>
    <row r="449">
      <c r="A449" s="14" t="n"/>
      <c r="B449" s="8" t="n"/>
      <c r="C449" s="8" t="n"/>
      <c r="D449" s="13" t="n"/>
      <c r="E449" s="8" t="n"/>
      <c r="F449" s="19" t="n"/>
      <c r="G449" s="8" t="n"/>
    </row>
    <row r="450">
      <c r="A450" s="14" t="n"/>
      <c r="B450" s="8" t="n"/>
      <c r="C450" s="8" t="n"/>
      <c r="D450" s="13" t="n"/>
      <c r="E450" s="8" t="n"/>
      <c r="F450" s="19" t="n"/>
      <c r="G450" s="8" t="n"/>
    </row>
    <row r="451">
      <c r="A451" s="14" t="n"/>
      <c r="B451" s="8" t="n"/>
      <c r="C451" s="8" t="n"/>
      <c r="D451" s="13" t="n"/>
      <c r="E451" s="8" t="n"/>
      <c r="F451" s="19" t="n"/>
      <c r="G451" s="8" t="n"/>
    </row>
    <row r="452">
      <c r="A452" s="14" t="n"/>
      <c r="B452" s="8" t="n"/>
      <c r="C452" s="8" t="n"/>
      <c r="D452" s="13" t="n"/>
      <c r="E452" s="8" t="n"/>
      <c r="F452" s="19" t="n"/>
      <c r="G452" s="8" t="n"/>
    </row>
    <row r="453">
      <c r="A453" s="14" t="n"/>
      <c r="B453" s="8" t="n"/>
      <c r="C453" s="8" t="n"/>
      <c r="D453" s="13" t="n"/>
      <c r="E453" s="8" t="n"/>
      <c r="F453" s="19" t="n"/>
      <c r="G453" s="8" t="n"/>
    </row>
    <row r="454">
      <c r="A454" s="14" t="n"/>
      <c r="B454" s="8" t="n"/>
      <c r="C454" s="8" t="n"/>
      <c r="D454" s="13" t="n"/>
      <c r="E454" s="8" t="n"/>
      <c r="F454" s="19" t="n"/>
      <c r="G454" s="8" t="n"/>
    </row>
    <row r="455">
      <c r="A455" s="14" t="n"/>
      <c r="B455" s="8" t="n"/>
      <c r="C455" s="8" t="n"/>
      <c r="D455" s="13" t="n"/>
      <c r="E455" s="8" t="n"/>
      <c r="F455" s="19" t="n"/>
      <c r="G455" s="8" t="n"/>
    </row>
    <row r="456">
      <c r="A456" s="14" t="n"/>
      <c r="B456" s="8" t="n"/>
      <c r="C456" s="8" t="n"/>
      <c r="D456" s="13" t="n"/>
      <c r="E456" s="8" t="n"/>
      <c r="F456" s="19" t="n"/>
      <c r="G456" s="8" t="n"/>
    </row>
    <row r="457">
      <c r="A457" s="14" t="n"/>
      <c r="B457" s="8" t="n"/>
      <c r="C457" s="8" t="n"/>
      <c r="D457" s="13" t="n"/>
      <c r="E457" s="8" t="n"/>
      <c r="F457" s="19" t="n"/>
      <c r="G457" s="8" t="n"/>
    </row>
    <row r="458">
      <c r="A458" s="14" t="n"/>
      <c r="B458" s="8" t="n"/>
      <c r="C458" s="8" t="n"/>
      <c r="D458" s="13" t="n"/>
      <c r="E458" s="8" t="n"/>
      <c r="F458" s="19" t="n"/>
      <c r="G458" s="8" t="n"/>
    </row>
    <row r="459">
      <c r="A459" s="14" t="n"/>
      <c r="B459" s="8" t="n"/>
      <c r="C459" s="8" t="n"/>
      <c r="D459" s="13" t="n"/>
      <c r="E459" s="8" t="n"/>
      <c r="F459" s="19" t="n"/>
      <c r="G459" s="8" t="n"/>
    </row>
    <row r="460">
      <c r="A460" s="14" t="n"/>
      <c r="B460" s="8" t="n"/>
      <c r="C460" s="8" t="n"/>
      <c r="D460" s="13" t="n"/>
      <c r="E460" s="8" t="n"/>
      <c r="F460" s="19" t="n"/>
      <c r="G460" s="8" t="n"/>
    </row>
    <row r="461">
      <c r="A461" s="14" t="n"/>
      <c r="B461" s="8" t="n"/>
      <c r="C461" s="8" t="n"/>
      <c r="D461" s="13" t="n"/>
      <c r="E461" s="8" t="n"/>
      <c r="F461" s="19" t="n"/>
      <c r="G461" s="8" t="n"/>
    </row>
    <row r="462">
      <c r="A462" s="14" t="n"/>
      <c r="B462" s="8" t="n"/>
      <c r="C462" s="8" t="n"/>
      <c r="D462" s="13" t="n"/>
      <c r="E462" s="8" t="n"/>
      <c r="F462" s="19" t="n"/>
      <c r="G462" s="8" t="n"/>
    </row>
    <row r="463">
      <c r="A463" s="14" t="n"/>
      <c r="B463" s="8" t="n"/>
      <c r="C463" s="8" t="n"/>
      <c r="D463" s="13" t="n"/>
      <c r="E463" s="8" t="n"/>
      <c r="F463" s="19" t="n"/>
      <c r="G463" s="8" t="n"/>
    </row>
    <row r="464">
      <c r="A464" s="14" t="n"/>
      <c r="B464" s="8" t="n"/>
      <c r="C464" s="8" t="n"/>
      <c r="D464" s="13" t="n"/>
      <c r="E464" s="8" t="n"/>
      <c r="F464" s="19" t="n"/>
      <c r="G464" s="8" t="n"/>
    </row>
    <row r="465">
      <c r="A465" s="14" t="n"/>
      <c r="B465" s="8" t="n"/>
      <c r="C465" s="8" t="n"/>
      <c r="D465" s="13" t="n"/>
      <c r="E465" s="8" t="n"/>
      <c r="F465" s="19" t="n"/>
      <c r="G465" s="8" t="n"/>
    </row>
    <row r="466">
      <c r="A466" s="14" t="n"/>
      <c r="B466" s="8" t="n"/>
      <c r="C466" s="8" t="n"/>
      <c r="D466" s="13" t="n"/>
      <c r="E466" s="8" t="n"/>
      <c r="F466" s="19" t="n"/>
      <c r="G466" s="8" t="n"/>
    </row>
    <row r="467">
      <c r="A467" s="14" t="n"/>
      <c r="B467" s="8" t="n"/>
      <c r="C467" s="8" t="n"/>
      <c r="D467" s="13" t="n"/>
      <c r="E467" s="8" t="n"/>
      <c r="F467" s="19" t="n"/>
      <c r="G467" s="8" t="n"/>
    </row>
    <row r="468">
      <c r="A468" s="14" t="n"/>
      <c r="B468" s="8" t="n"/>
      <c r="C468" s="8" t="n"/>
      <c r="D468" s="13" t="n"/>
      <c r="E468" s="8" t="n"/>
      <c r="F468" s="19" t="n"/>
      <c r="G468" s="8" t="n"/>
    </row>
    <row r="469">
      <c r="A469" s="14" t="n"/>
      <c r="B469" s="8" t="n"/>
      <c r="C469" s="8" t="n"/>
      <c r="D469" s="13" t="n"/>
      <c r="E469" s="8" t="n"/>
      <c r="F469" s="19" t="n"/>
      <c r="G469" s="8" t="n"/>
    </row>
    <row r="470">
      <c r="A470" s="14" t="n"/>
      <c r="B470" s="8" t="n"/>
      <c r="C470" s="8" t="n"/>
      <c r="D470" s="13" t="n"/>
      <c r="E470" s="8" t="n"/>
      <c r="F470" s="19" t="n"/>
      <c r="G470" s="8" t="n"/>
    </row>
    <row r="471">
      <c r="A471" s="14" t="n"/>
      <c r="B471" s="8" t="n"/>
      <c r="C471" s="8" t="n"/>
      <c r="D471" s="13" t="n"/>
      <c r="E471" s="8" t="n"/>
      <c r="F471" s="19" t="n"/>
      <c r="G471" s="8" t="n"/>
    </row>
    <row r="472">
      <c r="A472" s="14" t="n"/>
      <c r="B472" s="8" t="n"/>
      <c r="C472" s="8" t="n"/>
      <c r="D472" s="13" t="n"/>
      <c r="E472" s="8" t="n"/>
      <c r="F472" s="19" t="n"/>
      <c r="G472" s="8" t="n"/>
    </row>
    <row r="473">
      <c r="A473" s="14" t="n"/>
      <c r="B473" s="8" t="n"/>
      <c r="C473" s="8" t="n"/>
      <c r="D473" s="13" t="n"/>
      <c r="E473" s="8" t="n"/>
      <c r="F473" s="19" t="n"/>
      <c r="G473" s="8" t="n"/>
    </row>
    <row r="474">
      <c r="A474" s="14" t="n"/>
      <c r="B474" s="8" t="n"/>
      <c r="C474" s="8" t="n"/>
      <c r="D474" s="13" t="n"/>
      <c r="E474" s="8" t="n"/>
      <c r="F474" s="19" t="n"/>
      <c r="G474" s="8" t="n"/>
    </row>
    <row r="475">
      <c r="A475" s="14" t="n"/>
      <c r="B475" s="8" t="n"/>
      <c r="C475" s="8" t="n"/>
      <c r="D475" s="13" t="n"/>
      <c r="E475" s="8" t="n"/>
      <c r="F475" s="19" t="n"/>
      <c r="G475" s="8" t="n"/>
    </row>
    <row r="476">
      <c r="A476" s="14" t="n"/>
      <c r="B476" s="8" t="n"/>
      <c r="C476" s="8" t="n"/>
      <c r="D476" s="13" t="n"/>
      <c r="E476" s="8" t="n"/>
      <c r="F476" s="19" t="n"/>
      <c r="G476" s="8" t="n"/>
    </row>
    <row r="477">
      <c r="A477" s="14" t="n"/>
      <c r="B477" s="8" t="n"/>
      <c r="C477" s="8" t="n"/>
      <c r="D477" s="13" t="n"/>
      <c r="E477" s="8" t="n"/>
      <c r="F477" s="19" t="n"/>
      <c r="G477" s="8" t="n"/>
    </row>
    <row r="478">
      <c r="A478" s="14" t="n"/>
      <c r="B478" s="8" t="n"/>
      <c r="C478" s="8" t="n"/>
      <c r="D478" s="13" t="n"/>
      <c r="E478" s="8" t="n"/>
      <c r="F478" s="19" t="n"/>
      <c r="G478" s="8" t="n"/>
    </row>
    <row r="479">
      <c r="A479" s="14" t="n"/>
      <c r="B479" s="8" t="n"/>
      <c r="C479" s="8" t="n"/>
      <c r="D479" s="13" t="n"/>
      <c r="E479" s="8" t="n"/>
      <c r="F479" s="19" t="n"/>
      <c r="G479" s="8" t="n"/>
    </row>
    <row r="480">
      <c r="A480" s="14" t="n"/>
      <c r="B480" s="8" t="n"/>
      <c r="C480" s="8" t="n"/>
      <c r="D480" s="13" t="n"/>
      <c r="E480" s="8" t="n"/>
      <c r="F480" s="19" t="n"/>
      <c r="G480" s="8" t="n"/>
    </row>
    <row r="481">
      <c r="A481" s="14" t="n"/>
      <c r="B481" s="8" t="n"/>
      <c r="C481" s="8" t="n"/>
      <c r="D481" s="13" t="n"/>
      <c r="E481" s="8" t="n"/>
      <c r="F481" s="19" t="n"/>
      <c r="G481" s="8" t="n"/>
    </row>
    <row r="482">
      <c r="A482" s="14" t="n"/>
      <c r="B482" s="8" t="n"/>
      <c r="C482" s="8" t="n"/>
      <c r="D482" s="13" t="n"/>
      <c r="E482" s="8" t="n"/>
      <c r="F482" s="19" t="n"/>
      <c r="G482" s="8" t="n"/>
    </row>
    <row r="483">
      <c r="A483" s="14" t="n"/>
      <c r="B483" s="8" t="n"/>
      <c r="C483" s="8" t="n"/>
      <c r="D483" s="13" t="n"/>
      <c r="E483" s="8" t="n"/>
      <c r="F483" s="19" t="n"/>
      <c r="G483" s="8" t="n"/>
    </row>
    <row r="484">
      <c r="A484" s="14" t="n"/>
      <c r="B484" s="8" t="n"/>
      <c r="C484" s="8" t="n"/>
      <c r="D484" s="13" t="n"/>
      <c r="E484" s="8" t="n"/>
      <c r="F484" s="19" t="n"/>
      <c r="G484" s="8" t="n"/>
    </row>
    <row r="485">
      <c r="A485" s="14" t="n"/>
      <c r="B485" s="8" t="n"/>
      <c r="C485" s="8" t="n"/>
      <c r="D485" s="13" t="n"/>
      <c r="E485" s="8" t="n"/>
      <c r="F485" s="19" t="n"/>
      <c r="G485" s="8" t="n"/>
    </row>
    <row r="486">
      <c r="A486" s="14" t="n"/>
      <c r="B486" s="8" t="n"/>
      <c r="C486" s="8" t="n"/>
      <c r="D486" s="13" t="n"/>
      <c r="E486" s="8" t="n"/>
      <c r="F486" s="19" t="n"/>
      <c r="G486" s="8" t="n"/>
    </row>
    <row r="487">
      <c r="A487" s="14" t="n"/>
      <c r="B487" s="8" t="n"/>
      <c r="C487" s="8" t="n"/>
      <c r="D487" s="13" t="n"/>
      <c r="E487" s="8" t="n"/>
      <c r="F487" s="19" t="n"/>
      <c r="G487" s="8" t="n"/>
    </row>
    <row r="488">
      <c r="A488" s="14" t="n"/>
      <c r="B488" s="8" t="n"/>
      <c r="C488" s="8" t="n"/>
      <c r="D488" s="13" t="n"/>
      <c r="E488" s="8" t="n"/>
      <c r="F488" s="19" t="n"/>
      <c r="G488" s="8" t="n"/>
    </row>
    <row r="489">
      <c r="A489" s="14" t="n"/>
      <c r="B489" s="8" t="n"/>
      <c r="C489" s="8" t="n"/>
      <c r="D489" s="13" t="n"/>
      <c r="E489" s="8" t="n"/>
      <c r="F489" s="19" t="n"/>
      <c r="G489" s="8" t="n"/>
    </row>
    <row r="490">
      <c r="A490" s="14" t="n"/>
      <c r="B490" s="8" t="n"/>
      <c r="C490" s="8" t="n"/>
      <c r="D490" s="13" t="n"/>
      <c r="E490" s="8" t="n"/>
      <c r="F490" s="19" t="n"/>
      <c r="G490" s="8" t="n"/>
    </row>
    <row r="491">
      <c r="A491" s="14" t="n"/>
      <c r="B491" s="8" t="n"/>
      <c r="C491" s="8" t="n"/>
      <c r="D491" s="13" t="n"/>
      <c r="E491" s="8" t="n"/>
      <c r="F491" s="19" t="n"/>
      <c r="G491" s="8" t="n"/>
    </row>
    <row r="492">
      <c r="A492" s="14" t="n"/>
      <c r="B492" s="8" t="n"/>
      <c r="C492" s="8" t="n"/>
      <c r="D492" s="13" t="n"/>
      <c r="E492" s="8" t="n"/>
      <c r="F492" s="19" t="n"/>
      <c r="G492" s="8" t="n"/>
    </row>
    <row r="493">
      <c r="A493" s="14" t="n"/>
      <c r="B493" s="8" t="n"/>
      <c r="C493" s="8" t="n"/>
      <c r="D493" s="13" t="n"/>
      <c r="E493" s="8" t="n"/>
      <c r="F493" s="19" t="n"/>
      <c r="G493" s="8" t="n"/>
    </row>
    <row r="494">
      <c r="A494" s="14" t="n"/>
      <c r="B494" s="8" t="n"/>
      <c r="C494" s="8" t="n"/>
      <c r="D494" s="13" t="n"/>
      <c r="E494" s="8" t="n"/>
      <c r="F494" s="19" t="n"/>
      <c r="G494" s="8" t="n"/>
    </row>
    <row r="495">
      <c r="A495" s="14" t="n"/>
      <c r="B495" s="8" t="n"/>
      <c r="C495" s="8" t="n"/>
      <c r="D495" s="13" t="n"/>
      <c r="E495" s="8" t="n"/>
      <c r="F495" s="19" t="n"/>
      <c r="G495" s="8" t="n"/>
    </row>
    <row r="496">
      <c r="A496" s="14" t="n"/>
      <c r="B496" s="8" t="n"/>
      <c r="C496" s="8" t="n"/>
      <c r="D496" s="13" t="n"/>
      <c r="E496" s="8" t="n"/>
      <c r="F496" s="19" t="n"/>
      <c r="G496" s="8" t="n"/>
    </row>
    <row r="497">
      <c r="A497" s="14" t="n"/>
      <c r="B497" s="8" t="n"/>
      <c r="C497" s="8" t="n"/>
      <c r="D497" s="13" t="n"/>
      <c r="E497" s="8" t="n"/>
      <c r="F497" s="19" t="n"/>
      <c r="G497" s="8" t="n"/>
    </row>
    <row r="498">
      <c r="A498" s="14" t="n"/>
      <c r="B498" s="8" t="n"/>
      <c r="C498" s="8" t="n"/>
      <c r="D498" s="13" t="n"/>
      <c r="E498" s="8" t="n"/>
      <c r="F498" s="19" t="n"/>
      <c r="G498" s="8" t="n"/>
    </row>
    <row r="499">
      <c r="A499" s="14" t="n"/>
      <c r="B499" s="8" t="n"/>
      <c r="C499" s="8" t="n"/>
      <c r="D499" s="13" t="n"/>
      <c r="E499" s="8" t="n"/>
      <c r="F499" s="19" t="n"/>
      <c r="G499" s="8" t="n"/>
    </row>
    <row r="500">
      <c r="A500" s="14" t="n"/>
      <c r="B500" s="8" t="n"/>
      <c r="C500" s="8" t="n"/>
      <c r="D500" s="13" t="n"/>
      <c r="E500" s="8" t="n"/>
      <c r="F500" s="19" t="n"/>
      <c r="G500" s="8" t="n"/>
    </row>
    <row r="501">
      <c r="A501" s="14" t="n"/>
      <c r="B501" s="8" t="n"/>
      <c r="C501" s="8" t="n"/>
      <c r="D501" s="13" t="n"/>
      <c r="E501" s="8" t="n"/>
      <c r="F501" s="19" t="n"/>
      <c r="G501" s="8" t="n"/>
    </row>
    <row r="502">
      <c r="A502" s="14" t="n"/>
      <c r="B502" s="8" t="n"/>
      <c r="C502" s="8" t="n"/>
      <c r="D502" s="13" t="n"/>
      <c r="E502" s="8" t="n"/>
      <c r="F502" s="19" t="n"/>
      <c r="G502" s="8" t="n"/>
    </row>
    <row r="503">
      <c r="A503" s="14" t="n"/>
      <c r="B503" s="8" t="n"/>
      <c r="C503" s="8" t="n"/>
      <c r="D503" s="13" t="n"/>
      <c r="E503" s="8" t="n"/>
      <c r="F503" s="19" t="n"/>
      <c r="G503" s="8" t="n"/>
    </row>
    <row r="504">
      <c r="A504" s="14" t="n"/>
      <c r="B504" s="8" t="n"/>
      <c r="C504" s="8" t="n"/>
      <c r="D504" s="13" t="n"/>
      <c r="E504" s="8" t="n"/>
      <c r="F504" s="19" t="n"/>
      <c r="G504" s="8" t="n"/>
    </row>
  </sheetData>
  <mergeCells count="2">
    <mergeCell ref="A2:G2"/>
    <mergeCell ref="A1:G1"/>
  </mergeCells>
  <dataValidations count="2">
    <dataValidation sqref="B5:B504" showDropDown="0" showInputMessage="0" showErrorMessage="0" allowBlank="1" type="list">
      <formula1>='Caminhões'!$A$5:$A$14</formula1>
    </dataValidation>
    <dataValidation sqref="C5:C504" showDropDown="0" showInputMessage="0" showErrorMessage="0" allowBlank="1" type="list">
      <formula1>='Plano de manutenção'!$A$5:$A$34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1" t="inlineStr">
        <is>
          <t>Como usar a planilha de manutenção de frota</t>
        </is>
      </c>
    </row>
    <row r="3" ht="30" customHeight="1">
      <c r="A3" s="20" t="n">
        <v>1</v>
      </c>
      <c r="B3" s="21" t="inlineStr">
        <is>
          <t>A planilha vem com 2 caminhões de exemplo, marcados com (exemplo). Veja como ficam e depois apague essas linhas nas abas Caminhões, Histórico e Situação.</t>
        </is>
      </c>
    </row>
    <row r="4" ht="30" customHeight="1">
      <c r="A4" s="20" t="n">
        <v>2</v>
      </c>
      <c r="B4" s="21" t="inlineStr">
        <is>
          <t>Na aba Caminhões, cadastre cada caminhão com o km atual do hodômetro. Atualize esse km toda semana: é dele que sai o quanto falta em cada item.</t>
        </is>
      </c>
    </row>
    <row r="5" ht="30" customHeight="1">
      <c r="A5" s="20" t="n">
        <v>3</v>
      </c>
      <c r="B5" s="21" t="inlineStr">
        <is>
          <t>Na aba Plano de manutenção, confira os intervalos. Eles são referência; ajuste pelo manual do seu caminhão e pelo tipo de estrada e de carga.</t>
        </is>
      </c>
    </row>
    <row r="6" ht="30" customHeight="1">
      <c r="A6" s="20" t="n">
        <v>4</v>
      </c>
      <c r="B6" s="21" t="inlineStr">
        <is>
          <t>Na aba Histórico, anote cada manutenção feita, com a data e o km. Começando agora? Anote a última vez de cada item, mesmo que de memória.</t>
        </is>
      </c>
    </row>
    <row r="7" ht="30" customHeight="1">
      <c r="A7" s="20" t="n">
        <v>5</v>
      </c>
      <c r="B7" s="21" t="inlineStr">
        <is>
          <t>Na aba Situação, coloque uma linha para cada item que você acompanha em cada caminhão. Próxima troca, quanto falta e a situação saem sozinhos.</t>
        </is>
      </c>
    </row>
    <row r="8" ht="30" customHeight="1">
      <c r="A8" s="20" t="n">
        <v>6</v>
      </c>
      <c r="B8" s="21" t="inlineStr">
        <is>
          <t>Vencida é o que passou do km ou da data. Perto é o que está dentro do aviso do Plano. Use o filtro da coluna Situação para ver só o que precisa de atenção.</t>
        </is>
      </c>
    </row>
    <row r="9" ht="30" customHeight="1">
      <c r="A9" s="20" t="n">
        <v>7</v>
      </c>
      <c r="B9" s="21" t="inlineStr">
        <is>
          <t>Fez a manutenção? Lance no Histórico. A Situação daquele item volta para Em dia na hora.</t>
        </is>
      </c>
    </row>
    <row r="11" ht="44" customHeight="1">
      <c r="B11" s="22" t="inlineStr">
        <is>
          <t>Feita pela Frotze, controle de frota para quem tem de 1 a 20 caminhões. Na Frotze o km anda sozinho com as viagens lançadas, e o aviso da troca de óleo, da calibragem e dos documentos aparece antes de vencer, caminhão por caminhão. Teste grátis por 14 dias em frotze.com.br/manutencao-de-frota</t>
        </is>
      </c>
    </row>
    <row r="12">
      <c r="B12" s="23" t="inlineStr">
        <is>
          <t>Guia de manutenção preventiva: frotze.com.br/blog/manutencao-preventiva-de-caminhao</t>
        </is>
      </c>
    </row>
  </sheetData>
  <mergeCells count="1">
    <mergeCell ref="A1:B1"/>
  </mergeCells>
  <hyperlinks>
    <hyperlink xmlns:r="http://schemas.openxmlformats.org/officeDocument/2006/relationships" ref="B1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Frotze (frotze.com.br)</dc:creator>
  <dc:title xmlns:dc="http://purl.org/dc/elements/1.1/">Planilha de controle de manutenção de frota</dc:title>
  <dc:subject xmlns:dc="http://purl.org/dc/elements/1.1/">Troca de óleo, pneus, freios e revisões de cada caminhão, por km ou por data</dc:subject>
  <dcterms:created xmlns:dcterms="http://purl.org/dc/terms/" xmlns:xsi="http://www.w3.org/2001/XMLSchema-instance" xsi:type="dcterms:W3CDTF">2026-10-20T18:39:03Z</dcterms:created>
  <dcterms:modified xmlns:dcterms="http://purl.org/dc/terms/" xmlns:xsi="http://www.w3.org/2001/XMLSchema-instance" xsi:type="dcterms:W3CDTF">2026-10-20T18:39:04Z</dcterms:modified>
</cp:coreProperties>
</file>