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 do mês" sheetId="1" state="visible" r:id="rId1"/>
    <sheet xmlns:r="http://schemas.openxmlformats.org/officeDocument/2006/relationships" name="Caminhões" sheetId="2" state="visible" r:id="rId2"/>
    <sheet xmlns:r="http://schemas.openxmlformats.org/officeDocument/2006/relationships" name="Abastecimentos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 &quot;km/l&quot;"/>
    <numFmt numFmtId="165" formatCode="yyyy-mm-dd"/>
    <numFmt numFmtId="166" formatCode="dd/mm/yyyy"/>
    <numFmt numFmtId="167" formatCode="#,##0 &quot;L&quot;"/>
    <numFmt numFmtId="168" formatCode="&quot;R$&quot; #,##0.00;[Red]-&quot;R$&quot; #,##0.00"/>
    <numFmt numFmtId="169" formatCode="&quot;R$&quot; #,##0.000"/>
    <numFmt numFmtId="170" formatCode="mm/yy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B6472"/>
      <sz val="9"/>
    </font>
    <font>
      <name val="Arial"/>
      <b val="1"/>
      <color rgb="005B6472"/>
      <sz val="9"/>
    </font>
    <font>
      <name val="Arial"/>
      <color rgb="001B1F24"/>
      <sz val="10"/>
    </font>
    <font>
      <name val="Arial"/>
      <b val="1"/>
      <color rgb="00FFFFFF"/>
      <sz val="9"/>
    </font>
    <font>
      <name val="Arial"/>
      <b val="1"/>
      <color rgb="001B1F24"/>
      <sz val="10"/>
    </font>
    <font>
      <name val="Arial"/>
      <b val="1"/>
      <color rgb="001F2A3C"/>
      <sz val="10"/>
    </font>
    <font>
      <name val="Arial"/>
      <b val="1"/>
      <color rgb="001B1F24"/>
      <sz val="11"/>
    </font>
    <font>
      <name val="Arial"/>
      <color rgb="00FFFFFF"/>
      <sz val="8"/>
    </font>
    <font>
      <name val="Arial"/>
      <color rgb="001F2A3C"/>
      <sz val="9"/>
    </font>
    <font>
      <name val="Arial"/>
      <color rgb="001F2A3C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1F2A3C"/>
      </patternFill>
    </fill>
    <fill>
      <patternFill patternType="solid">
        <fgColor rgb="00EEF1F5"/>
      </patternFill>
    </fill>
    <fill>
      <patternFill patternType="solid">
        <fgColor rgb="00F7F9FC"/>
      </patternFill>
    </fill>
    <fill>
      <patternFill patternType="solid">
        <fgColor rgb="00E3E8EF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7" fillId="0" borderId="0" applyAlignment="1" pivotButton="0" quotePrefix="0" xfId="0">
      <alignment horizontal="right" indent="1"/>
    </xf>
    <xf numFmtId="170" fontId="8" fillId="4" borderId="1" pivotButton="0" quotePrefix="0" xfId="0"/>
    <xf numFmtId="166" fontId="9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0" borderId="1" pivotButton="0" quotePrefix="0" xfId="0"/>
    <xf numFmtId="169" fontId="4" fillId="0" borderId="1" pivotButton="0" quotePrefix="0" xfId="0"/>
    <xf numFmtId="3" fontId="4" fillId="0" borderId="1" pivotButton="0" quotePrefix="0" xfId="0"/>
    <xf numFmtId="164" fontId="6" fillId="0" borderId="1" pivotButton="0" quotePrefix="0" xfId="0"/>
    <xf numFmtId="164" fontId="4" fillId="0" borderId="1" pivotButton="0" quotePrefix="0" xfId="0"/>
    <xf numFmtId="168" fontId="6" fillId="0" borderId="1" pivotButton="0" quotePrefix="0" xfId="0"/>
    <xf numFmtId="0" fontId="6" fillId="5" borderId="1" pivotButton="0" quotePrefix="0" xfId="0"/>
    <xf numFmtId="1" fontId="6" fillId="5" borderId="1" pivotButton="0" quotePrefix="0" xfId="0"/>
    <xf numFmtId="167" fontId="6" fillId="5" borderId="1" pivotButton="0" quotePrefix="0" xfId="0"/>
    <xf numFmtId="168" fontId="6" fillId="5" borderId="1" pivotButton="0" quotePrefix="0" xfId="0"/>
    <xf numFmtId="169" fontId="6" fillId="5" borderId="1" pivotButton="0" quotePrefix="0" xfId="0"/>
    <xf numFmtId="3" fontId="6" fillId="5" borderId="1" pivotButton="0" quotePrefix="0" xfId="0"/>
    <xf numFmtId="164" fontId="6" fillId="5" borderId="1" pivotButton="0" quotePrefix="0" xfId="0"/>
    <xf numFmtId="167" fontId="0" fillId="0" borderId="0" pivotButton="0" quotePrefix="0" xfId="0"/>
    <xf numFmtId="0" fontId="10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164" fontId="4" fillId="4" borderId="1" pivotButton="0" quotePrefix="0" xfId="0"/>
    <xf numFmtId="166" fontId="4" fillId="4" borderId="1" pivotButton="0" quotePrefix="0" xfId="0"/>
    <xf numFmtId="3" fontId="4" fillId="4" borderId="1" pivotButton="0" quotePrefix="0" xfId="0"/>
    <xf numFmtId="167" fontId="4" fillId="4" borderId="1" pivotButton="0" quotePrefix="0" xfId="0"/>
    <xf numFmtId="168" fontId="4" fillId="4" borderId="1" pivotButton="0" quotePrefix="0" xfId="0"/>
    <xf numFmtId="0" fontId="7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frotze.com.br/ferrament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0" customWidth="1" min="3" max="3"/>
    <col width="14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4" customWidth="1" min="10" max="10"/>
    <col hidden="1" width="13" customWidth="1" min="12" max="12"/>
  </cols>
  <sheetData>
    <row r="1" ht="34" customHeight="1">
      <c r="A1" s="1" t="inlineStr">
        <is>
          <t>Resumo do mês por caminhão</t>
        </is>
      </c>
    </row>
    <row r="2" ht="28" customHeight="1">
      <c r="A2" s="2" t="inlineStr">
        <is>
          <t>Troque o mês na célula B3 (qualquer dia do mês serve). Diesel a mais que a meta positivo é dinheiro que ficou no tanque; negativo quer dizer que o caminhão rodou melhor que a meta.</t>
        </is>
      </c>
    </row>
    <row r="3" ht="22" customHeight="1">
      <c r="A3" s="3" t="inlineStr">
        <is>
          <t>Mês</t>
        </is>
      </c>
      <c r="B3" s="4" t="n">
        <v>46266</v>
      </c>
      <c r="M3" s="5">
        <f>DATE(YEAR(B3),MONTH(B3),1)</f>
        <v/>
      </c>
      <c r="N3" s="5">
        <f>DATE(YEAR(B3),MONTH(B3)+1,1)</f>
        <v/>
      </c>
    </row>
    <row r="4" ht="32" customHeight="1">
      <c r="A4" s="6" t="inlineStr">
        <is>
          <t>Caminhão</t>
        </is>
      </c>
      <c r="B4" s="6" t="inlineStr">
        <is>
          <t>Abastecimentos</t>
        </is>
      </c>
      <c r="C4" s="6" t="inlineStr">
        <is>
          <t>Litros</t>
        </is>
      </c>
      <c r="D4" s="6" t="inlineStr">
        <is>
          <t>Gasto com diesel</t>
        </is>
      </c>
      <c r="E4" s="6" t="inlineStr">
        <is>
          <t>Preço médio do litro</t>
        </is>
      </c>
      <c r="F4" s="6" t="inlineStr">
        <is>
          <t>Km medidos</t>
        </is>
      </c>
      <c r="G4" s="6" t="inlineStr">
        <is>
          <t>Média do mês</t>
        </is>
      </c>
      <c r="H4" s="6" t="inlineStr">
        <is>
          <t>Meta</t>
        </is>
      </c>
      <c r="I4" s="6" t="inlineStr">
        <is>
          <t>Diesel por km</t>
        </is>
      </c>
      <c r="J4" s="6" t="inlineStr">
        <is>
          <t>Diesel a mais que a meta</t>
        </is>
      </c>
    </row>
    <row r="5">
      <c r="A5" s="7">
        <f>IF('Caminhões'!A5="","",'Caminhões'!A5)</f>
        <v/>
      </c>
      <c r="B5" s="8">
        <f>IF(A5="","",COUNTIFS(Abastecimentos!$B$5:$B$504,A5,Abastecimentos!$A$5:$A$504,"&gt;="&amp;$M$3,Abastecimentos!$A$5:$A$504,"&lt;"&amp;$N$3))</f>
        <v/>
      </c>
      <c r="C5" s="9">
        <f>IF(A5="","",SUMIFS(Abastecimentos!$F$5:$F$504,Abastecimentos!$B$5:$B$504,A5,Abastecimentos!$A$5:$A$504,"&gt;="&amp;$M$3,Abastecimentos!$A$5:$A$504,"&lt;"&amp;$N$3))</f>
        <v/>
      </c>
      <c r="D5" s="10">
        <f>IF(A5="","",SUMIFS(Abastecimentos!$G$5:$G$504,Abastecimentos!$B$5:$B$504,A5,Abastecimentos!$A$5:$A$504,"&gt;="&amp;$M$3,Abastecimentos!$A$5:$A$504,"&lt;"&amp;$N$3))</f>
        <v/>
      </c>
      <c r="E5" s="11">
        <f>IF(OR(A5="",C5=0),"",D5/C5)</f>
        <v/>
      </c>
      <c r="F5" s="12">
        <f>IF(A5="","",SUMIFS(Abastecimentos!$K$5:$K$504,Abastecimentos!$B$5:$B$504,A5,Abastecimentos!$A$5:$A$504,"&gt;="&amp;$M$3,Abastecimentos!$A$5:$A$504,"&lt;"&amp;$N$3))</f>
        <v/>
      </c>
      <c r="G5" s="13">
        <f>IF(OR(A5="",L5=0),"",F5/L5)</f>
        <v/>
      </c>
      <c r="H5" s="14">
        <f>IF(OR(A5="",'Caminhões'!C5=""),"",'Caminhões'!C5)</f>
        <v/>
      </c>
      <c r="I5" s="10">
        <f>IF(OR(G5="",E5=""),"",E5/G5)</f>
        <v/>
      </c>
      <c r="J5" s="15">
        <f>IF(OR(G5="",H5="",E5=""),"",(L5-F5/H5)*E5)</f>
        <v/>
      </c>
      <c r="L5" s="9">
        <f>IF(A5="","",SUMIFS(Abastecimentos!$L$5:$L$504,Abastecimentos!$B$5:$B$504,A5,Abastecimentos!$A$5:$A$504,"&gt;="&amp;$M$3,Abastecimentos!$A$5:$A$504,"&lt;"&amp;$N$3))</f>
        <v/>
      </c>
    </row>
    <row r="6">
      <c r="A6" s="7">
        <f>IF('Caminhões'!A6="","",'Caminhões'!A6)</f>
        <v/>
      </c>
      <c r="B6" s="8">
        <f>IF(A6="","",COUNTIFS(Abastecimentos!$B$5:$B$504,A6,Abastecimentos!$A$5:$A$504,"&gt;="&amp;$M$3,Abastecimentos!$A$5:$A$504,"&lt;"&amp;$N$3))</f>
        <v/>
      </c>
      <c r="C6" s="9">
        <f>IF(A6="","",SUMIFS(Abastecimentos!$F$5:$F$504,Abastecimentos!$B$5:$B$504,A6,Abastecimentos!$A$5:$A$504,"&gt;="&amp;$M$3,Abastecimentos!$A$5:$A$504,"&lt;"&amp;$N$3))</f>
        <v/>
      </c>
      <c r="D6" s="10">
        <f>IF(A6="","",SUMIFS(Abastecimentos!$G$5:$G$504,Abastecimentos!$B$5:$B$504,A6,Abastecimentos!$A$5:$A$504,"&gt;="&amp;$M$3,Abastecimentos!$A$5:$A$504,"&lt;"&amp;$N$3))</f>
        <v/>
      </c>
      <c r="E6" s="11">
        <f>IF(OR(A6="",C6=0),"",D6/C6)</f>
        <v/>
      </c>
      <c r="F6" s="12">
        <f>IF(A6="","",SUMIFS(Abastecimentos!$K$5:$K$504,Abastecimentos!$B$5:$B$504,A6,Abastecimentos!$A$5:$A$504,"&gt;="&amp;$M$3,Abastecimentos!$A$5:$A$504,"&lt;"&amp;$N$3))</f>
        <v/>
      </c>
      <c r="G6" s="13">
        <f>IF(OR(A6="",L6=0),"",F6/L6)</f>
        <v/>
      </c>
      <c r="H6" s="14">
        <f>IF(OR(A6="",'Caminhões'!C6=""),"",'Caminhões'!C6)</f>
        <v/>
      </c>
      <c r="I6" s="10">
        <f>IF(OR(G6="",E6=""),"",E6/G6)</f>
        <v/>
      </c>
      <c r="J6" s="15">
        <f>IF(OR(G6="",H6="",E6=""),"",(L6-F6/H6)*E6)</f>
        <v/>
      </c>
      <c r="L6" s="9">
        <f>IF(A6="","",SUMIFS(Abastecimentos!$L$5:$L$504,Abastecimentos!$B$5:$B$504,A6,Abastecimentos!$A$5:$A$504,"&gt;="&amp;$M$3,Abastecimentos!$A$5:$A$504,"&lt;"&amp;$N$3))</f>
        <v/>
      </c>
    </row>
    <row r="7">
      <c r="A7" s="7">
        <f>IF('Caminhões'!A7="","",'Caminhões'!A7)</f>
        <v/>
      </c>
      <c r="B7" s="8">
        <f>IF(A7="","",COUNTIFS(Abastecimentos!$B$5:$B$504,A7,Abastecimentos!$A$5:$A$504,"&gt;="&amp;$M$3,Abastecimentos!$A$5:$A$504,"&lt;"&amp;$N$3))</f>
        <v/>
      </c>
      <c r="C7" s="9">
        <f>IF(A7="","",SUMIFS(Abastecimentos!$F$5:$F$504,Abastecimentos!$B$5:$B$504,A7,Abastecimentos!$A$5:$A$504,"&gt;="&amp;$M$3,Abastecimentos!$A$5:$A$504,"&lt;"&amp;$N$3))</f>
        <v/>
      </c>
      <c r="D7" s="10">
        <f>IF(A7="","",SUMIFS(Abastecimentos!$G$5:$G$504,Abastecimentos!$B$5:$B$504,A7,Abastecimentos!$A$5:$A$504,"&gt;="&amp;$M$3,Abastecimentos!$A$5:$A$504,"&lt;"&amp;$N$3))</f>
        <v/>
      </c>
      <c r="E7" s="11">
        <f>IF(OR(A7="",C7=0),"",D7/C7)</f>
        <v/>
      </c>
      <c r="F7" s="12">
        <f>IF(A7="","",SUMIFS(Abastecimentos!$K$5:$K$504,Abastecimentos!$B$5:$B$504,A7,Abastecimentos!$A$5:$A$504,"&gt;="&amp;$M$3,Abastecimentos!$A$5:$A$504,"&lt;"&amp;$N$3))</f>
        <v/>
      </c>
      <c r="G7" s="13">
        <f>IF(OR(A7="",L7=0),"",F7/L7)</f>
        <v/>
      </c>
      <c r="H7" s="14">
        <f>IF(OR(A7="",'Caminhões'!C7=""),"",'Caminhões'!C7)</f>
        <v/>
      </c>
      <c r="I7" s="10">
        <f>IF(OR(G7="",E7=""),"",E7/G7)</f>
        <v/>
      </c>
      <c r="J7" s="15">
        <f>IF(OR(G7="",H7="",E7=""),"",(L7-F7/H7)*E7)</f>
        <v/>
      </c>
      <c r="L7" s="9">
        <f>IF(A7="","",SUMIFS(Abastecimentos!$L$5:$L$504,Abastecimentos!$B$5:$B$504,A7,Abastecimentos!$A$5:$A$504,"&gt;="&amp;$M$3,Abastecimentos!$A$5:$A$504,"&lt;"&amp;$N$3))</f>
        <v/>
      </c>
    </row>
    <row r="8">
      <c r="A8" s="7">
        <f>IF('Caminhões'!A8="","",'Caminhões'!A8)</f>
        <v/>
      </c>
      <c r="B8" s="8">
        <f>IF(A8="","",COUNTIFS(Abastecimentos!$B$5:$B$504,A8,Abastecimentos!$A$5:$A$504,"&gt;="&amp;$M$3,Abastecimentos!$A$5:$A$504,"&lt;"&amp;$N$3))</f>
        <v/>
      </c>
      <c r="C8" s="9">
        <f>IF(A8="","",SUMIFS(Abastecimentos!$F$5:$F$504,Abastecimentos!$B$5:$B$504,A8,Abastecimentos!$A$5:$A$504,"&gt;="&amp;$M$3,Abastecimentos!$A$5:$A$504,"&lt;"&amp;$N$3))</f>
        <v/>
      </c>
      <c r="D8" s="10">
        <f>IF(A8="","",SUMIFS(Abastecimentos!$G$5:$G$504,Abastecimentos!$B$5:$B$504,A8,Abastecimentos!$A$5:$A$504,"&gt;="&amp;$M$3,Abastecimentos!$A$5:$A$504,"&lt;"&amp;$N$3))</f>
        <v/>
      </c>
      <c r="E8" s="11">
        <f>IF(OR(A8="",C8=0),"",D8/C8)</f>
        <v/>
      </c>
      <c r="F8" s="12">
        <f>IF(A8="","",SUMIFS(Abastecimentos!$K$5:$K$504,Abastecimentos!$B$5:$B$504,A8,Abastecimentos!$A$5:$A$504,"&gt;="&amp;$M$3,Abastecimentos!$A$5:$A$504,"&lt;"&amp;$N$3))</f>
        <v/>
      </c>
      <c r="G8" s="13">
        <f>IF(OR(A8="",L8=0),"",F8/L8)</f>
        <v/>
      </c>
      <c r="H8" s="14">
        <f>IF(OR(A8="",'Caminhões'!C8=""),"",'Caminhões'!C8)</f>
        <v/>
      </c>
      <c r="I8" s="10">
        <f>IF(OR(G8="",E8=""),"",E8/G8)</f>
        <v/>
      </c>
      <c r="J8" s="15">
        <f>IF(OR(G8="",H8="",E8=""),"",(L8-F8/H8)*E8)</f>
        <v/>
      </c>
      <c r="L8" s="9">
        <f>IF(A8="","",SUMIFS(Abastecimentos!$L$5:$L$504,Abastecimentos!$B$5:$B$504,A8,Abastecimentos!$A$5:$A$504,"&gt;="&amp;$M$3,Abastecimentos!$A$5:$A$504,"&lt;"&amp;$N$3))</f>
        <v/>
      </c>
    </row>
    <row r="9">
      <c r="A9" s="7">
        <f>IF('Caminhões'!A9="","",'Caminhões'!A9)</f>
        <v/>
      </c>
      <c r="B9" s="8">
        <f>IF(A9="","",COUNTIFS(Abastecimentos!$B$5:$B$504,A9,Abastecimentos!$A$5:$A$504,"&gt;="&amp;$M$3,Abastecimentos!$A$5:$A$504,"&lt;"&amp;$N$3))</f>
        <v/>
      </c>
      <c r="C9" s="9">
        <f>IF(A9="","",SUMIFS(Abastecimentos!$F$5:$F$504,Abastecimentos!$B$5:$B$504,A9,Abastecimentos!$A$5:$A$504,"&gt;="&amp;$M$3,Abastecimentos!$A$5:$A$504,"&lt;"&amp;$N$3))</f>
        <v/>
      </c>
      <c r="D9" s="10">
        <f>IF(A9="","",SUMIFS(Abastecimentos!$G$5:$G$504,Abastecimentos!$B$5:$B$504,A9,Abastecimentos!$A$5:$A$504,"&gt;="&amp;$M$3,Abastecimentos!$A$5:$A$504,"&lt;"&amp;$N$3))</f>
        <v/>
      </c>
      <c r="E9" s="11">
        <f>IF(OR(A9="",C9=0),"",D9/C9)</f>
        <v/>
      </c>
      <c r="F9" s="12">
        <f>IF(A9="","",SUMIFS(Abastecimentos!$K$5:$K$504,Abastecimentos!$B$5:$B$504,A9,Abastecimentos!$A$5:$A$504,"&gt;="&amp;$M$3,Abastecimentos!$A$5:$A$504,"&lt;"&amp;$N$3))</f>
        <v/>
      </c>
      <c r="G9" s="13">
        <f>IF(OR(A9="",L9=0),"",F9/L9)</f>
        <v/>
      </c>
      <c r="H9" s="14">
        <f>IF(OR(A9="",'Caminhões'!C9=""),"",'Caminhões'!C9)</f>
        <v/>
      </c>
      <c r="I9" s="10">
        <f>IF(OR(G9="",E9=""),"",E9/G9)</f>
        <v/>
      </c>
      <c r="J9" s="15">
        <f>IF(OR(G9="",H9="",E9=""),"",(L9-F9/H9)*E9)</f>
        <v/>
      </c>
      <c r="L9" s="9">
        <f>IF(A9="","",SUMIFS(Abastecimentos!$L$5:$L$504,Abastecimentos!$B$5:$B$504,A9,Abastecimentos!$A$5:$A$504,"&gt;="&amp;$M$3,Abastecimentos!$A$5:$A$504,"&lt;"&amp;$N$3))</f>
        <v/>
      </c>
    </row>
    <row r="10">
      <c r="A10" s="7">
        <f>IF('Caminhões'!A10="","",'Caminhões'!A10)</f>
        <v/>
      </c>
      <c r="B10" s="8">
        <f>IF(A10="","",COUNTIFS(Abastecimentos!$B$5:$B$504,A10,Abastecimentos!$A$5:$A$504,"&gt;="&amp;$M$3,Abastecimentos!$A$5:$A$504,"&lt;"&amp;$N$3))</f>
        <v/>
      </c>
      <c r="C10" s="9">
        <f>IF(A10="","",SUMIFS(Abastecimentos!$F$5:$F$504,Abastecimentos!$B$5:$B$504,A10,Abastecimentos!$A$5:$A$504,"&gt;="&amp;$M$3,Abastecimentos!$A$5:$A$504,"&lt;"&amp;$N$3))</f>
        <v/>
      </c>
      <c r="D10" s="10">
        <f>IF(A10="","",SUMIFS(Abastecimentos!$G$5:$G$504,Abastecimentos!$B$5:$B$504,A10,Abastecimentos!$A$5:$A$504,"&gt;="&amp;$M$3,Abastecimentos!$A$5:$A$504,"&lt;"&amp;$N$3))</f>
        <v/>
      </c>
      <c r="E10" s="11">
        <f>IF(OR(A10="",C10=0),"",D10/C10)</f>
        <v/>
      </c>
      <c r="F10" s="12">
        <f>IF(A10="","",SUMIFS(Abastecimentos!$K$5:$K$504,Abastecimentos!$B$5:$B$504,A10,Abastecimentos!$A$5:$A$504,"&gt;="&amp;$M$3,Abastecimentos!$A$5:$A$504,"&lt;"&amp;$N$3))</f>
        <v/>
      </c>
      <c r="G10" s="13">
        <f>IF(OR(A10="",L10=0),"",F10/L10)</f>
        <v/>
      </c>
      <c r="H10" s="14">
        <f>IF(OR(A10="",'Caminhões'!C10=""),"",'Caminhões'!C10)</f>
        <v/>
      </c>
      <c r="I10" s="10">
        <f>IF(OR(G10="",E10=""),"",E10/G10)</f>
        <v/>
      </c>
      <c r="J10" s="15">
        <f>IF(OR(G10="",H10="",E10=""),"",(L10-F10/H10)*E10)</f>
        <v/>
      </c>
      <c r="L10" s="9">
        <f>IF(A10="","",SUMIFS(Abastecimentos!$L$5:$L$504,Abastecimentos!$B$5:$B$504,A10,Abastecimentos!$A$5:$A$504,"&gt;="&amp;$M$3,Abastecimentos!$A$5:$A$504,"&lt;"&amp;$N$3))</f>
        <v/>
      </c>
    </row>
    <row r="11">
      <c r="A11" s="7">
        <f>IF('Caminhões'!A11="","",'Caminhões'!A11)</f>
        <v/>
      </c>
      <c r="B11" s="8">
        <f>IF(A11="","",COUNTIFS(Abastecimentos!$B$5:$B$504,A11,Abastecimentos!$A$5:$A$504,"&gt;="&amp;$M$3,Abastecimentos!$A$5:$A$504,"&lt;"&amp;$N$3))</f>
        <v/>
      </c>
      <c r="C11" s="9">
        <f>IF(A11="","",SUMIFS(Abastecimentos!$F$5:$F$504,Abastecimentos!$B$5:$B$504,A11,Abastecimentos!$A$5:$A$504,"&gt;="&amp;$M$3,Abastecimentos!$A$5:$A$504,"&lt;"&amp;$N$3))</f>
        <v/>
      </c>
      <c r="D11" s="10">
        <f>IF(A11="","",SUMIFS(Abastecimentos!$G$5:$G$504,Abastecimentos!$B$5:$B$504,A11,Abastecimentos!$A$5:$A$504,"&gt;="&amp;$M$3,Abastecimentos!$A$5:$A$504,"&lt;"&amp;$N$3))</f>
        <v/>
      </c>
      <c r="E11" s="11">
        <f>IF(OR(A11="",C11=0),"",D11/C11)</f>
        <v/>
      </c>
      <c r="F11" s="12">
        <f>IF(A11="","",SUMIFS(Abastecimentos!$K$5:$K$504,Abastecimentos!$B$5:$B$504,A11,Abastecimentos!$A$5:$A$504,"&gt;="&amp;$M$3,Abastecimentos!$A$5:$A$504,"&lt;"&amp;$N$3))</f>
        <v/>
      </c>
      <c r="G11" s="13">
        <f>IF(OR(A11="",L11=0),"",F11/L11)</f>
        <v/>
      </c>
      <c r="H11" s="14">
        <f>IF(OR(A11="",'Caminhões'!C11=""),"",'Caminhões'!C11)</f>
        <v/>
      </c>
      <c r="I11" s="10">
        <f>IF(OR(G11="",E11=""),"",E11/G11)</f>
        <v/>
      </c>
      <c r="J11" s="15">
        <f>IF(OR(G11="",H11="",E11=""),"",(L11-F11/H11)*E11)</f>
        <v/>
      </c>
      <c r="L11" s="9">
        <f>IF(A11="","",SUMIFS(Abastecimentos!$L$5:$L$504,Abastecimentos!$B$5:$B$504,A11,Abastecimentos!$A$5:$A$504,"&gt;="&amp;$M$3,Abastecimentos!$A$5:$A$504,"&lt;"&amp;$N$3))</f>
        <v/>
      </c>
    </row>
    <row r="12">
      <c r="A12" s="7">
        <f>IF('Caminhões'!A12="","",'Caminhões'!A12)</f>
        <v/>
      </c>
      <c r="B12" s="8">
        <f>IF(A12="","",COUNTIFS(Abastecimentos!$B$5:$B$504,A12,Abastecimentos!$A$5:$A$504,"&gt;="&amp;$M$3,Abastecimentos!$A$5:$A$504,"&lt;"&amp;$N$3))</f>
        <v/>
      </c>
      <c r="C12" s="9">
        <f>IF(A12="","",SUMIFS(Abastecimentos!$F$5:$F$504,Abastecimentos!$B$5:$B$504,A12,Abastecimentos!$A$5:$A$504,"&gt;="&amp;$M$3,Abastecimentos!$A$5:$A$504,"&lt;"&amp;$N$3))</f>
        <v/>
      </c>
      <c r="D12" s="10">
        <f>IF(A12="","",SUMIFS(Abastecimentos!$G$5:$G$504,Abastecimentos!$B$5:$B$504,A12,Abastecimentos!$A$5:$A$504,"&gt;="&amp;$M$3,Abastecimentos!$A$5:$A$504,"&lt;"&amp;$N$3))</f>
        <v/>
      </c>
      <c r="E12" s="11">
        <f>IF(OR(A12="",C12=0),"",D12/C12)</f>
        <v/>
      </c>
      <c r="F12" s="12">
        <f>IF(A12="","",SUMIFS(Abastecimentos!$K$5:$K$504,Abastecimentos!$B$5:$B$504,A12,Abastecimentos!$A$5:$A$504,"&gt;="&amp;$M$3,Abastecimentos!$A$5:$A$504,"&lt;"&amp;$N$3))</f>
        <v/>
      </c>
      <c r="G12" s="13">
        <f>IF(OR(A12="",L12=0),"",F12/L12)</f>
        <v/>
      </c>
      <c r="H12" s="14">
        <f>IF(OR(A12="",'Caminhões'!C12=""),"",'Caminhões'!C12)</f>
        <v/>
      </c>
      <c r="I12" s="10">
        <f>IF(OR(G12="",E12=""),"",E12/G12)</f>
        <v/>
      </c>
      <c r="J12" s="15">
        <f>IF(OR(G12="",H12="",E12=""),"",(L12-F12/H12)*E12)</f>
        <v/>
      </c>
      <c r="L12" s="9">
        <f>IF(A12="","",SUMIFS(Abastecimentos!$L$5:$L$504,Abastecimentos!$B$5:$B$504,A12,Abastecimentos!$A$5:$A$504,"&gt;="&amp;$M$3,Abastecimentos!$A$5:$A$504,"&lt;"&amp;$N$3))</f>
        <v/>
      </c>
    </row>
    <row r="13">
      <c r="A13" s="7">
        <f>IF('Caminhões'!A13="","",'Caminhões'!A13)</f>
        <v/>
      </c>
      <c r="B13" s="8">
        <f>IF(A13="","",COUNTIFS(Abastecimentos!$B$5:$B$504,A13,Abastecimentos!$A$5:$A$504,"&gt;="&amp;$M$3,Abastecimentos!$A$5:$A$504,"&lt;"&amp;$N$3))</f>
        <v/>
      </c>
      <c r="C13" s="9">
        <f>IF(A13="","",SUMIFS(Abastecimentos!$F$5:$F$504,Abastecimentos!$B$5:$B$504,A13,Abastecimentos!$A$5:$A$504,"&gt;="&amp;$M$3,Abastecimentos!$A$5:$A$504,"&lt;"&amp;$N$3))</f>
        <v/>
      </c>
      <c r="D13" s="10">
        <f>IF(A13="","",SUMIFS(Abastecimentos!$G$5:$G$504,Abastecimentos!$B$5:$B$504,A13,Abastecimentos!$A$5:$A$504,"&gt;="&amp;$M$3,Abastecimentos!$A$5:$A$504,"&lt;"&amp;$N$3))</f>
        <v/>
      </c>
      <c r="E13" s="11">
        <f>IF(OR(A13="",C13=0),"",D13/C13)</f>
        <v/>
      </c>
      <c r="F13" s="12">
        <f>IF(A13="","",SUMIFS(Abastecimentos!$K$5:$K$504,Abastecimentos!$B$5:$B$504,A13,Abastecimentos!$A$5:$A$504,"&gt;="&amp;$M$3,Abastecimentos!$A$5:$A$504,"&lt;"&amp;$N$3))</f>
        <v/>
      </c>
      <c r="G13" s="13">
        <f>IF(OR(A13="",L13=0),"",F13/L13)</f>
        <v/>
      </c>
      <c r="H13" s="14">
        <f>IF(OR(A13="",'Caminhões'!C13=""),"",'Caminhões'!C13)</f>
        <v/>
      </c>
      <c r="I13" s="10">
        <f>IF(OR(G13="",E13=""),"",E13/G13)</f>
        <v/>
      </c>
      <c r="J13" s="15">
        <f>IF(OR(G13="",H13="",E13=""),"",(L13-F13/H13)*E13)</f>
        <v/>
      </c>
      <c r="L13" s="9">
        <f>IF(A13="","",SUMIFS(Abastecimentos!$L$5:$L$504,Abastecimentos!$B$5:$B$504,A13,Abastecimentos!$A$5:$A$504,"&gt;="&amp;$M$3,Abastecimentos!$A$5:$A$504,"&lt;"&amp;$N$3))</f>
        <v/>
      </c>
    </row>
    <row r="14">
      <c r="A14" s="7">
        <f>IF('Caminhões'!A14="","",'Caminhões'!A14)</f>
        <v/>
      </c>
      <c r="B14" s="8">
        <f>IF(A14="","",COUNTIFS(Abastecimentos!$B$5:$B$504,A14,Abastecimentos!$A$5:$A$504,"&gt;="&amp;$M$3,Abastecimentos!$A$5:$A$504,"&lt;"&amp;$N$3))</f>
        <v/>
      </c>
      <c r="C14" s="9">
        <f>IF(A14="","",SUMIFS(Abastecimentos!$F$5:$F$504,Abastecimentos!$B$5:$B$504,A14,Abastecimentos!$A$5:$A$504,"&gt;="&amp;$M$3,Abastecimentos!$A$5:$A$504,"&lt;"&amp;$N$3))</f>
        <v/>
      </c>
      <c r="D14" s="10">
        <f>IF(A14="","",SUMIFS(Abastecimentos!$G$5:$G$504,Abastecimentos!$B$5:$B$504,A14,Abastecimentos!$A$5:$A$504,"&gt;="&amp;$M$3,Abastecimentos!$A$5:$A$504,"&lt;"&amp;$N$3))</f>
        <v/>
      </c>
      <c r="E14" s="11">
        <f>IF(OR(A14="",C14=0),"",D14/C14)</f>
        <v/>
      </c>
      <c r="F14" s="12">
        <f>IF(A14="","",SUMIFS(Abastecimentos!$K$5:$K$504,Abastecimentos!$B$5:$B$504,A14,Abastecimentos!$A$5:$A$504,"&gt;="&amp;$M$3,Abastecimentos!$A$5:$A$504,"&lt;"&amp;$N$3))</f>
        <v/>
      </c>
      <c r="G14" s="13">
        <f>IF(OR(A14="",L14=0),"",F14/L14)</f>
        <v/>
      </c>
      <c r="H14" s="14">
        <f>IF(OR(A14="",'Caminhões'!C14=""),"",'Caminhões'!C14)</f>
        <v/>
      </c>
      <c r="I14" s="10">
        <f>IF(OR(G14="",E14=""),"",E14/G14)</f>
        <v/>
      </c>
      <c r="J14" s="15">
        <f>IF(OR(G14="",H14="",E14=""),"",(L14-F14/H14)*E14)</f>
        <v/>
      </c>
      <c r="L14" s="9">
        <f>IF(A14="","",SUMIFS(Abastecimentos!$L$5:$L$504,Abastecimentos!$B$5:$B$504,A14,Abastecimentos!$A$5:$A$504,"&gt;="&amp;$M$3,Abastecimentos!$A$5:$A$504,"&lt;"&amp;$N$3))</f>
        <v/>
      </c>
    </row>
    <row r="15">
      <c r="A15" s="16" t="inlineStr">
        <is>
          <t>Frota inteira</t>
        </is>
      </c>
      <c r="B15" s="17">
        <f>SUM(B5:B14)</f>
        <v/>
      </c>
      <c r="C15" s="18">
        <f>SUM(C5:C14)</f>
        <v/>
      </c>
      <c r="D15" s="19">
        <f>SUM(D5:D14)</f>
        <v/>
      </c>
      <c r="E15" s="20">
        <f>IF(C15=0,"",D15/C15)</f>
        <v/>
      </c>
      <c r="F15" s="21">
        <f>SUM(F5:F14)</f>
        <v/>
      </c>
      <c r="G15" s="22">
        <f>IF(L15=0,"",F15/L15)</f>
        <v/>
      </c>
      <c r="H15" s="16" t="n"/>
      <c r="I15" s="19">
        <f>IF(OR(G15="",E15=""),"",E15/G15)</f>
        <v/>
      </c>
      <c r="J15" s="19">
        <f>SUM(J5:J14)</f>
        <v/>
      </c>
      <c r="L15" s="23">
        <f>SUM(L5:L14)</f>
        <v/>
      </c>
    </row>
    <row r="17" ht="40" customHeight="1">
      <c r="A17" s="2" t="inlineStr">
        <is>
          <t>Km medidos são os km entre dois tanques cheios que fecharam no mês. Os litros e o gasto contam todos os abastecimentos do mês, inclusive os parciais. Para conferir uma média avulsa, use a calculadora de consumo em frotze.com.br/ferramentas/consumo-do-caminhao.</t>
        </is>
      </c>
    </row>
    <row r="19" ht="28" customHeight="1">
      <c r="A19" s="24" t="inlineStr">
        <is>
          <t>A Frotze calcula a média de cada caminhão sozinha, a cada abastecimento lançado, e mostra qual caminhão gasta mais diesel que o resto da frota. Teste grátis em frotze.com.br</t>
        </is>
      </c>
    </row>
  </sheetData>
  <mergeCells count="4">
    <mergeCell ref="A17:J17"/>
    <mergeCell ref="A1:J1"/>
    <mergeCell ref="A19:J19"/>
    <mergeCell ref="A2:J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</cols>
  <sheetData>
    <row r="1" ht="34" customHeight="1">
      <c r="A1" s="1" t="inlineStr">
        <is>
          <t>Caminhões</t>
        </is>
      </c>
    </row>
    <row r="2" ht="28" customHeight="1">
      <c r="A2" s="2" t="inlineStr">
        <is>
          <t>Um caminhão por linha. O nome daqui aparece na lista da aba Abastecimentos. A meta é a média que você espera do caminhão; sem meta, o resumo só não mostra o diesel a mais.</t>
        </is>
      </c>
    </row>
    <row r="4" ht="32" customHeight="1">
      <c r="A4" s="25" t="inlineStr">
        <is>
          <t>Caminhão (placa ou apelido)</t>
        </is>
      </c>
      <c r="B4" s="25" t="inlineStr">
        <is>
          <t>Modelo</t>
        </is>
      </c>
      <c r="C4" s="25" t="inlineStr">
        <is>
          <t>Meta de média (km/l)</t>
        </is>
      </c>
    </row>
    <row r="5">
      <c r="A5" s="26" t="inlineStr">
        <is>
          <t>Volvo FH (exemplo)</t>
        </is>
      </c>
      <c r="B5" s="26" t="inlineStr">
        <is>
          <t>Volvo FH 540</t>
        </is>
      </c>
      <c r="C5" s="27" t="n">
        <v>2.3</v>
      </c>
    </row>
    <row r="6">
      <c r="A6" s="26" t="inlineStr">
        <is>
          <t>Scania R450 (exemplo)</t>
        </is>
      </c>
      <c r="B6" s="26" t="inlineStr">
        <is>
          <t>Scania R 450</t>
        </is>
      </c>
      <c r="C6" s="27" t="n">
        <v>2.25</v>
      </c>
    </row>
    <row r="7">
      <c r="A7" s="26" t="n"/>
      <c r="B7" s="26" t="n"/>
      <c r="C7" s="27" t="n"/>
    </row>
    <row r="8">
      <c r="A8" s="26" t="n"/>
      <c r="B8" s="26" t="n"/>
      <c r="C8" s="27" t="n"/>
    </row>
    <row r="9">
      <c r="A9" s="26" t="n"/>
      <c r="B9" s="26" t="n"/>
      <c r="C9" s="27" t="n"/>
    </row>
    <row r="10">
      <c r="A10" s="26" t="n"/>
      <c r="B10" s="26" t="n"/>
      <c r="C10" s="27" t="n"/>
    </row>
    <row r="11">
      <c r="A11" s="26" t="n"/>
      <c r="B11" s="26" t="n"/>
      <c r="C11" s="27" t="n"/>
    </row>
    <row r="12">
      <c r="A12" s="26" t="n"/>
      <c r="B12" s="26" t="n"/>
      <c r="C12" s="27" t="n"/>
    </row>
    <row r="13">
      <c r="A13" s="26" t="n"/>
      <c r="B13" s="26" t="n"/>
      <c r="C13" s="27" t="n"/>
    </row>
    <row r="14">
      <c r="A14" s="26" t="n"/>
      <c r="B14" s="26" t="n"/>
      <c r="C14" s="27" t="n"/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5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  <col width="20" customWidth="1" min="4" max="4"/>
    <col width="12" customWidth="1" min="5" max="5"/>
    <col width="9" customWidth="1" min="6" max="6"/>
    <col width="12" customWidth="1" min="7" max="7"/>
    <col width="9" customWidth="1" min="8" max="8"/>
    <col width="10" customWidth="1" min="9" max="9"/>
    <col width="13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34" customHeight="1">
      <c r="A1" s="1" t="inlineStr">
        <is>
          <t>Abastecimentos</t>
        </is>
      </c>
    </row>
    <row r="2" ht="28" customHeight="1">
      <c r="A2" s="2" t="inlineStr">
        <is>
          <t>Uma linha por abastecimento. Preencha as colunas claras; as escuras se calculam sozinhas. A média só sai no tanque cheio: anote Sim quando completar o tanque e Não quando colocar só uma parte.</t>
        </is>
      </c>
    </row>
    <row r="4" ht="32" customHeight="1">
      <c r="A4" s="25" t="inlineStr">
        <is>
          <t>Data</t>
        </is>
      </c>
      <c r="B4" s="25" t="inlineStr">
        <is>
          <t>Caminhão</t>
        </is>
      </c>
      <c r="C4" s="25" t="inlineStr">
        <is>
          <t>Motorista</t>
        </is>
      </c>
      <c r="D4" s="25" t="inlineStr">
        <is>
          <t>Posto e cidade</t>
        </is>
      </c>
      <c r="E4" s="25" t="inlineStr">
        <is>
          <t>Hodômetro (km)</t>
        </is>
      </c>
      <c r="F4" s="25" t="inlineStr">
        <is>
          <t>Litros</t>
        </is>
      </c>
      <c r="G4" s="25" t="inlineStr">
        <is>
          <t>Valor pago</t>
        </is>
      </c>
      <c r="H4" s="25" t="inlineStr">
        <is>
          <t>Tanque cheio?</t>
        </is>
      </c>
      <c r="I4" s="6" t="inlineStr">
        <is>
          <t>Preço do litro</t>
        </is>
      </c>
      <c r="J4" s="6" t="inlineStr">
        <is>
          <t>Hodômetro do último tanque cheio</t>
        </is>
      </c>
      <c r="K4" s="6" t="inlineStr">
        <is>
          <t>Km rodados</t>
        </is>
      </c>
      <c r="L4" s="6" t="inlineStr">
        <is>
          <t>Litros no período</t>
        </is>
      </c>
      <c r="M4" s="6" t="inlineStr">
        <is>
          <t>Média</t>
        </is>
      </c>
      <c r="N4" s="6" t="inlineStr">
        <is>
          <t>Diesel por km</t>
        </is>
      </c>
    </row>
    <row r="5">
      <c r="A5" s="28" t="n">
        <v>46263</v>
      </c>
      <c r="B5" s="26" t="inlineStr">
        <is>
          <t>Volvo FH (exemplo)</t>
        </is>
      </c>
      <c r="C5" s="26" t="inlineStr">
        <is>
          <t>João</t>
        </is>
      </c>
      <c r="D5" s="26" t="inlineStr">
        <is>
          <t>Rondonópolis (MT)</t>
        </is>
      </c>
      <c r="E5" s="29" t="n">
        <v>412300</v>
      </c>
      <c r="F5" s="30" t="n">
        <v>495</v>
      </c>
      <c r="G5" s="31" t="n">
        <v>3064.05</v>
      </c>
      <c r="H5" s="26" t="inlineStr">
        <is>
          <t>Sim</t>
        </is>
      </c>
      <c r="I5" s="11">
        <f>IF(OR(F5="",G5="",F5=0),"",G5/F5)</f>
        <v/>
      </c>
      <c r="J5" s="12">
        <f>IF(OR(H5&lt;&gt;"Sim",B5="",E5=""),"",IF(_xlfn.MAXIFS($E$5:$E$504,$B$5:$B$504,B5,$H$5:$H$504,"Sim",$E$5:$E$504,"&lt;"&amp;E5)=0,"",_xlfn.MAXIFS($E$5:$E$504,$B$5:$B$504,B5,$H$5:$H$504,"Sim",$E$5:$E$504,"&lt;"&amp;E5)))</f>
        <v/>
      </c>
      <c r="K5" s="12">
        <f>IF(J5="","",E5-J5)</f>
        <v/>
      </c>
      <c r="L5" s="9">
        <f>IF(J5="","",SUMIFS($F$5:$F$504,$B$5:$B$504,B5,$E$5:$E$504,"&gt;"&amp;J5,$E$5:$E$504,"&lt;="&amp;E5))</f>
        <v/>
      </c>
      <c r="M5" s="13">
        <f>IF(OR(K5="",L5=0),"",K5/L5)</f>
        <v/>
      </c>
      <c r="N5" s="10">
        <f>IF(M5="","",SUMIFS($G$5:$G$504,$B$5:$B$504,B5,$E$5:$E$504,"&gt;"&amp;J5,$E$5:$E$504,"&lt;="&amp;E5)/K5)</f>
        <v/>
      </c>
    </row>
    <row r="6">
      <c r="A6" s="28" t="n">
        <v>46264</v>
      </c>
      <c r="B6" s="26" t="inlineStr">
        <is>
          <t>Scania R450 (exemplo)</t>
        </is>
      </c>
      <c r="C6" s="26" t="inlineStr">
        <is>
          <t>Carlos</t>
        </is>
      </c>
      <c r="D6" s="26" t="inlineStr">
        <is>
          <t>Cascavel (PR)</t>
        </is>
      </c>
      <c r="E6" s="29" t="n">
        <v>286900</v>
      </c>
      <c r="F6" s="30" t="n">
        <v>470</v>
      </c>
      <c r="G6" s="31" t="n">
        <v>2909.3</v>
      </c>
      <c r="H6" s="26" t="inlineStr">
        <is>
          <t>Sim</t>
        </is>
      </c>
      <c r="I6" s="11">
        <f>IF(OR(F6="",G6="",F6=0),"",G6/F6)</f>
        <v/>
      </c>
      <c r="J6" s="12">
        <f>IF(OR(H6&lt;&gt;"Sim",B6="",E6=""),"",IF(_xlfn.MAXIFS($E$5:$E$504,$B$5:$B$504,B6,$H$5:$H$504,"Sim",$E$5:$E$504,"&lt;"&amp;E6)=0,"",_xlfn.MAXIFS($E$5:$E$504,$B$5:$B$504,B6,$H$5:$H$504,"Sim",$E$5:$E$504,"&lt;"&amp;E6)))</f>
        <v/>
      </c>
      <c r="K6" s="12">
        <f>IF(J6="","",E6-J6)</f>
        <v/>
      </c>
      <c r="L6" s="9">
        <f>IF(J6="","",SUMIFS($F$5:$F$504,$B$5:$B$504,B6,$E$5:$E$504,"&gt;"&amp;J6,$E$5:$E$504,"&lt;="&amp;E6))</f>
        <v/>
      </c>
      <c r="M6" s="13">
        <f>IF(OR(K6="",L6=0),"",K6/L6)</f>
        <v/>
      </c>
      <c r="N6" s="10">
        <f>IF(M6="","",SUMIFS($G$5:$G$504,$B$5:$B$504,B6,$E$5:$E$504,"&gt;"&amp;J6,$E$5:$E$504,"&lt;="&amp;E6)/K6)</f>
        <v/>
      </c>
    </row>
    <row r="7">
      <c r="A7" s="28" t="n">
        <v>46268</v>
      </c>
      <c r="B7" s="26" t="inlineStr">
        <is>
          <t>Scania R450 (exemplo)</t>
        </is>
      </c>
      <c r="C7" s="26" t="inlineStr">
        <is>
          <t>Carlos</t>
        </is>
      </c>
      <c r="D7" s="26" t="inlineStr">
        <is>
          <t>São Paulo (SP)</t>
        </is>
      </c>
      <c r="E7" s="29" t="n">
        <v>287850</v>
      </c>
      <c r="F7" s="30" t="n">
        <v>463</v>
      </c>
      <c r="G7" s="31" t="n">
        <v>2912.27</v>
      </c>
      <c r="H7" s="26" t="inlineStr">
        <is>
          <t>Sim</t>
        </is>
      </c>
      <c r="I7" s="11">
        <f>IF(OR(F7="",G7="",F7=0),"",G7/F7)</f>
        <v/>
      </c>
      <c r="J7" s="12">
        <f>IF(OR(H7&lt;&gt;"Sim",B7="",E7=""),"",IF(_xlfn.MAXIFS($E$5:$E$504,$B$5:$B$504,B7,$H$5:$H$504,"Sim",$E$5:$E$504,"&lt;"&amp;E7)=0,"",_xlfn.MAXIFS($E$5:$E$504,$B$5:$B$504,B7,$H$5:$H$504,"Sim",$E$5:$E$504,"&lt;"&amp;E7)))</f>
        <v/>
      </c>
      <c r="K7" s="12">
        <f>IF(J7="","",E7-J7)</f>
        <v/>
      </c>
      <c r="L7" s="9">
        <f>IF(J7="","",SUMIFS($F$5:$F$504,$B$5:$B$504,B7,$E$5:$E$504,"&gt;"&amp;J7,$E$5:$E$504,"&lt;="&amp;E7))</f>
        <v/>
      </c>
      <c r="M7" s="13">
        <f>IF(OR(K7="",L7=0),"",K7/L7)</f>
        <v/>
      </c>
      <c r="N7" s="10">
        <f>IF(M7="","",SUMIFS($G$5:$G$504,$B$5:$B$504,B7,$E$5:$E$504,"&gt;"&amp;J7,$E$5:$E$504,"&lt;="&amp;E7)/K7)</f>
        <v/>
      </c>
    </row>
    <row r="8">
      <c r="A8" s="28" t="n">
        <v>46269</v>
      </c>
      <c r="B8" s="26" t="inlineStr">
        <is>
          <t>Volvo FH (exemplo)</t>
        </is>
      </c>
      <c r="C8" s="26" t="inlineStr">
        <is>
          <t>João</t>
        </is>
      </c>
      <c r="D8" s="26" t="inlineStr">
        <is>
          <t>Santos (SP)</t>
        </is>
      </c>
      <c r="E8" s="29" t="n">
        <v>413480</v>
      </c>
      <c r="F8" s="30" t="n">
        <v>511</v>
      </c>
      <c r="G8" s="31" t="n">
        <v>3163.09</v>
      </c>
      <c r="H8" s="26" t="inlineStr">
        <is>
          <t>Sim</t>
        </is>
      </c>
      <c r="I8" s="11">
        <f>IF(OR(F8="",G8="",F8=0),"",G8/F8)</f>
        <v/>
      </c>
      <c r="J8" s="12">
        <f>IF(OR(H8&lt;&gt;"Sim",B8="",E8=""),"",IF(_xlfn.MAXIFS($E$5:$E$504,$B$5:$B$504,B8,$H$5:$H$504,"Sim",$E$5:$E$504,"&lt;"&amp;E8)=0,"",_xlfn.MAXIFS($E$5:$E$504,$B$5:$B$504,B8,$H$5:$H$504,"Sim",$E$5:$E$504,"&lt;"&amp;E8)))</f>
        <v/>
      </c>
      <c r="K8" s="12">
        <f>IF(J8="","",E8-J8)</f>
        <v/>
      </c>
      <c r="L8" s="9">
        <f>IF(J8="","",SUMIFS($F$5:$F$504,$B$5:$B$504,B8,$E$5:$E$504,"&gt;"&amp;J8,$E$5:$E$504,"&lt;="&amp;E8))</f>
        <v/>
      </c>
      <c r="M8" s="13">
        <f>IF(OR(K8="",L8=0),"",K8/L8)</f>
        <v/>
      </c>
      <c r="N8" s="10">
        <f>IF(M8="","",SUMIFS($G$5:$G$504,$B$5:$B$504,B8,$E$5:$E$504,"&gt;"&amp;J8,$E$5:$E$504,"&lt;="&amp;E8)/K8)</f>
        <v/>
      </c>
    </row>
    <row r="9">
      <c r="A9" s="28" t="n">
        <v>46273</v>
      </c>
      <c r="B9" s="26" t="inlineStr">
        <is>
          <t>Volvo FH (exemplo)</t>
        </is>
      </c>
      <c r="C9" s="26" t="inlineStr">
        <is>
          <t>João</t>
        </is>
      </c>
      <c r="D9" s="26" t="inlineStr">
        <is>
          <t>Uberlândia (MG)</t>
        </is>
      </c>
      <c r="E9" s="29" t="n">
        <v>414120</v>
      </c>
      <c r="F9" s="30" t="n">
        <v>180</v>
      </c>
      <c r="G9" s="31" t="n">
        <v>1125</v>
      </c>
      <c r="H9" s="26" t="inlineStr">
        <is>
          <t>Não</t>
        </is>
      </c>
      <c r="I9" s="11">
        <f>IF(OR(F9="",G9="",F9=0),"",G9/F9)</f>
        <v/>
      </c>
      <c r="J9" s="12">
        <f>IF(OR(H9&lt;&gt;"Sim",B9="",E9=""),"",IF(_xlfn.MAXIFS($E$5:$E$504,$B$5:$B$504,B9,$H$5:$H$504,"Sim",$E$5:$E$504,"&lt;"&amp;E9)=0,"",_xlfn.MAXIFS($E$5:$E$504,$B$5:$B$504,B9,$H$5:$H$504,"Sim",$E$5:$E$504,"&lt;"&amp;E9)))</f>
        <v/>
      </c>
      <c r="K9" s="12">
        <f>IF(J9="","",E9-J9)</f>
        <v/>
      </c>
      <c r="L9" s="9">
        <f>IF(J9="","",SUMIFS($F$5:$F$504,$B$5:$B$504,B9,$E$5:$E$504,"&gt;"&amp;J9,$E$5:$E$504,"&lt;="&amp;E9))</f>
        <v/>
      </c>
      <c r="M9" s="13">
        <f>IF(OR(K9="",L9=0),"",K9/L9)</f>
        <v/>
      </c>
      <c r="N9" s="10">
        <f>IF(M9="","",SUMIFS($G$5:$G$504,$B$5:$B$504,B9,$E$5:$E$504,"&gt;"&amp;J9,$E$5:$E$504,"&lt;="&amp;E9)/K9)</f>
        <v/>
      </c>
    </row>
    <row r="10">
      <c r="A10" s="28" t="n">
        <v>46274</v>
      </c>
      <c r="B10" s="26" t="inlineStr">
        <is>
          <t>Scania R450 (exemplo)</t>
        </is>
      </c>
      <c r="C10" s="26" t="inlineStr">
        <is>
          <t>Carlos</t>
        </is>
      </c>
      <c r="D10" s="26" t="inlineStr">
        <is>
          <t>Cascavel (PR)</t>
        </is>
      </c>
      <c r="E10" s="29" t="n">
        <v>288800</v>
      </c>
      <c r="F10" s="30" t="n">
        <v>448</v>
      </c>
      <c r="G10" s="31" t="n">
        <v>2773.12</v>
      </c>
      <c r="H10" s="26" t="inlineStr">
        <is>
          <t>Sim</t>
        </is>
      </c>
      <c r="I10" s="11">
        <f>IF(OR(F10="",G10="",F10=0),"",G10/F10)</f>
        <v/>
      </c>
      <c r="J10" s="12">
        <f>IF(OR(H10&lt;&gt;"Sim",B10="",E10=""),"",IF(_xlfn.MAXIFS($E$5:$E$504,$B$5:$B$504,B10,$H$5:$H$504,"Sim",$E$5:$E$504,"&lt;"&amp;E10)=0,"",_xlfn.MAXIFS($E$5:$E$504,$B$5:$B$504,B10,$H$5:$H$504,"Sim",$E$5:$E$504,"&lt;"&amp;E10)))</f>
        <v/>
      </c>
      <c r="K10" s="12">
        <f>IF(J10="","",E10-J10)</f>
        <v/>
      </c>
      <c r="L10" s="9">
        <f>IF(J10="","",SUMIFS($F$5:$F$504,$B$5:$B$504,B10,$E$5:$E$504,"&gt;"&amp;J10,$E$5:$E$504,"&lt;="&amp;E10))</f>
        <v/>
      </c>
      <c r="M10" s="13">
        <f>IF(OR(K10="",L10=0),"",K10/L10)</f>
        <v/>
      </c>
      <c r="N10" s="10">
        <f>IF(M10="","",SUMIFS($G$5:$G$504,$B$5:$B$504,B10,$E$5:$E$504,"&gt;"&amp;J10,$E$5:$E$504,"&lt;="&amp;E10)/K10)</f>
        <v/>
      </c>
    </row>
    <row r="11">
      <c r="A11" s="28" t="n">
        <v>46277</v>
      </c>
      <c r="B11" s="26" t="inlineStr">
        <is>
          <t>Volvo FH (exemplo)</t>
        </is>
      </c>
      <c r="C11" s="26" t="inlineStr">
        <is>
          <t>João</t>
        </is>
      </c>
      <c r="D11" s="26" t="inlineStr">
        <is>
          <t>Rondonópolis (MT)</t>
        </is>
      </c>
      <c r="E11" s="29" t="n">
        <v>414840</v>
      </c>
      <c r="F11" s="30" t="n">
        <v>416</v>
      </c>
      <c r="G11" s="31" t="n">
        <v>2558.4</v>
      </c>
      <c r="H11" s="26" t="inlineStr">
        <is>
          <t>Sim</t>
        </is>
      </c>
      <c r="I11" s="11">
        <f>IF(OR(F11="",G11="",F11=0),"",G11/F11)</f>
        <v/>
      </c>
      <c r="J11" s="12">
        <f>IF(OR(H11&lt;&gt;"Sim",B11="",E11=""),"",IF(_xlfn.MAXIFS($E$5:$E$504,$B$5:$B$504,B11,$H$5:$H$504,"Sim",$E$5:$E$504,"&lt;"&amp;E11)=0,"",_xlfn.MAXIFS($E$5:$E$504,$B$5:$B$504,B11,$H$5:$H$504,"Sim",$E$5:$E$504,"&lt;"&amp;E11)))</f>
        <v/>
      </c>
      <c r="K11" s="12">
        <f>IF(J11="","",E11-J11)</f>
        <v/>
      </c>
      <c r="L11" s="9">
        <f>IF(J11="","",SUMIFS($F$5:$F$504,$B$5:$B$504,B11,$E$5:$E$504,"&gt;"&amp;J11,$E$5:$E$504,"&lt;="&amp;E11))</f>
        <v/>
      </c>
      <c r="M11" s="13">
        <f>IF(OR(K11="",L11=0),"",K11/L11)</f>
        <v/>
      </c>
      <c r="N11" s="10">
        <f>IF(M11="","",SUMIFS($G$5:$G$504,$B$5:$B$504,B11,$E$5:$E$504,"&gt;"&amp;J11,$E$5:$E$504,"&lt;="&amp;E11)/K11)</f>
        <v/>
      </c>
    </row>
    <row r="12">
      <c r="A12" s="28" t="n">
        <v>46280</v>
      </c>
      <c r="B12" s="26" t="inlineStr">
        <is>
          <t>Scania R450 (exemplo)</t>
        </is>
      </c>
      <c r="C12" s="26" t="inlineStr">
        <is>
          <t>Carlos</t>
        </is>
      </c>
      <c r="D12" s="26" t="inlineStr">
        <is>
          <t>Curitiba (PR)</t>
        </is>
      </c>
      <c r="E12" s="29" t="n">
        <v>289300</v>
      </c>
      <c r="F12" s="30" t="n">
        <v>240</v>
      </c>
      <c r="G12" s="31" t="n">
        <v>1500</v>
      </c>
      <c r="H12" s="26" t="inlineStr">
        <is>
          <t>Sim</t>
        </is>
      </c>
      <c r="I12" s="11">
        <f>IF(OR(F12="",G12="",F12=0),"",G12/F12)</f>
        <v/>
      </c>
      <c r="J12" s="12">
        <f>IF(OR(H12&lt;&gt;"Sim",B12="",E12=""),"",IF(_xlfn.MAXIFS($E$5:$E$504,$B$5:$B$504,B12,$H$5:$H$504,"Sim",$E$5:$E$504,"&lt;"&amp;E12)=0,"",_xlfn.MAXIFS($E$5:$E$504,$B$5:$B$504,B12,$H$5:$H$504,"Sim",$E$5:$E$504,"&lt;"&amp;E12)))</f>
        <v/>
      </c>
      <c r="K12" s="12">
        <f>IF(J12="","",E12-J12)</f>
        <v/>
      </c>
      <c r="L12" s="9">
        <f>IF(J12="","",SUMIFS($F$5:$F$504,$B$5:$B$504,B12,$E$5:$E$504,"&gt;"&amp;J12,$E$5:$E$504,"&lt;="&amp;E12))</f>
        <v/>
      </c>
      <c r="M12" s="13">
        <f>IF(OR(K12="",L12=0),"",K12/L12)</f>
        <v/>
      </c>
      <c r="N12" s="10">
        <f>IF(M12="","",SUMIFS($G$5:$G$504,$B$5:$B$504,B12,$E$5:$E$504,"&gt;"&amp;J12,$E$5:$E$504,"&lt;="&amp;E12)/K12)</f>
        <v/>
      </c>
    </row>
    <row r="13">
      <c r="A13" s="28" t="n">
        <v>46283</v>
      </c>
      <c r="B13" s="26" t="inlineStr">
        <is>
          <t>Volvo FH (exemplo)</t>
        </is>
      </c>
      <c r="C13" s="26" t="inlineStr">
        <is>
          <t>João</t>
        </is>
      </c>
      <c r="D13" s="26" t="inlineStr">
        <is>
          <t>Paranaguá (PR)</t>
        </is>
      </c>
      <c r="E13" s="29" t="n">
        <v>416080</v>
      </c>
      <c r="F13" s="30" t="n">
        <v>530</v>
      </c>
      <c r="G13" s="31" t="n">
        <v>3333.7</v>
      </c>
      <c r="H13" s="26" t="inlineStr">
        <is>
          <t>Sim</t>
        </is>
      </c>
      <c r="I13" s="11">
        <f>IF(OR(F13="",G13="",F13=0),"",G13/F13)</f>
        <v/>
      </c>
      <c r="J13" s="12">
        <f>IF(OR(H13&lt;&gt;"Sim",B13="",E13=""),"",IF(_xlfn.MAXIFS($E$5:$E$504,$B$5:$B$504,B13,$H$5:$H$504,"Sim",$E$5:$E$504,"&lt;"&amp;E13)=0,"",_xlfn.MAXIFS($E$5:$E$504,$B$5:$B$504,B13,$H$5:$H$504,"Sim",$E$5:$E$504,"&lt;"&amp;E13)))</f>
        <v/>
      </c>
      <c r="K13" s="12">
        <f>IF(J13="","",E13-J13)</f>
        <v/>
      </c>
      <c r="L13" s="9">
        <f>IF(J13="","",SUMIFS($F$5:$F$504,$B$5:$B$504,B13,$E$5:$E$504,"&gt;"&amp;J13,$E$5:$E$504,"&lt;="&amp;E13))</f>
        <v/>
      </c>
      <c r="M13" s="13">
        <f>IF(OR(K13="",L13=0),"",K13/L13)</f>
        <v/>
      </c>
      <c r="N13" s="10">
        <f>IF(M13="","",SUMIFS($G$5:$G$504,$B$5:$B$504,B13,$E$5:$E$504,"&gt;"&amp;J13,$E$5:$E$504,"&lt;="&amp;E13)/K13)</f>
        <v/>
      </c>
    </row>
    <row r="14">
      <c r="A14" s="28" t="n">
        <v>46285</v>
      </c>
      <c r="B14" s="26" t="inlineStr">
        <is>
          <t>Scania R450 (exemplo)</t>
        </is>
      </c>
      <c r="C14" s="26" t="inlineStr">
        <is>
          <t>Carlos</t>
        </is>
      </c>
      <c r="D14" s="26" t="inlineStr">
        <is>
          <t>Ponta Grossa (PR)</t>
        </is>
      </c>
      <c r="E14" s="29" t="n">
        <v>289820</v>
      </c>
      <c r="F14" s="30" t="n">
        <v>160</v>
      </c>
      <c r="G14" s="31" t="n">
        <v>990.4</v>
      </c>
      <c r="H14" s="26" t="inlineStr">
        <is>
          <t>Não</t>
        </is>
      </c>
      <c r="I14" s="11">
        <f>IF(OR(F14="",G14="",F14=0),"",G14/F14)</f>
        <v/>
      </c>
      <c r="J14" s="12">
        <f>IF(OR(H14&lt;&gt;"Sim",B14="",E14=""),"",IF(_xlfn.MAXIFS($E$5:$E$504,$B$5:$B$504,B14,$H$5:$H$504,"Sim",$E$5:$E$504,"&lt;"&amp;E14)=0,"",_xlfn.MAXIFS($E$5:$E$504,$B$5:$B$504,B14,$H$5:$H$504,"Sim",$E$5:$E$504,"&lt;"&amp;E14)))</f>
        <v/>
      </c>
      <c r="K14" s="12">
        <f>IF(J14="","",E14-J14)</f>
        <v/>
      </c>
      <c r="L14" s="9">
        <f>IF(J14="","",SUMIFS($F$5:$F$504,$B$5:$B$504,B14,$E$5:$E$504,"&gt;"&amp;J14,$E$5:$E$504,"&lt;="&amp;E14))</f>
        <v/>
      </c>
      <c r="M14" s="13">
        <f>IF(OR(K14="",L14=0),"",K14/L14)</f>
        <v/>
      </c>
      <c r="N14" s="10">
        <f>IF(M14="","",SUMIFS($G$5:$G$504,$B$5:$B$504,B14,$E$5:$E$504,"&gt;"&amp;J14,$E$5:$E$504,"&lt;="&amp;E14)/K14)</f>
        <v/>
      </c>
    </row>
    <row r="15">
      <c r="A15" s="28" t="n">
        <v>46288</v>
      </c>
      <c r="B15" s="26" t="inlineStr">
        <is>
          <t>Volvo FH (exemplo)</t>
        </is>
      </c>
      <c r="C15" s="26" t="inlineStr">
        <is>
          <t>João</t>
        </is>
      </c>
      <c r="D15" s="26" t="inlineStr">
        <is>
          <t>Rondonópolis (MT)</t>
        </is>
      </c>
      <c r="E15" s="29" t="n">
        <v>417180</v>
      </c>
      <c r="F15" s="30" t="n">
        <v>478</v>
      </c>
      <c r="G15" s="31" t="n">
        <v>2958.82</v>
      </c>
      <c r="H15" s="26" t="inlineStr">
        <is>
          <t>Sim</t>
        </is>
      </c>
      <c r="I15" s="11">
        <f>IF(OR(F15="",G15="",F15=0),"",G15/F15)</f>
        <v/>
      </c>
      <c r="J15" s="12">
        <f>IF(OR(H15&lt;&gt;"Sim",B15="",E15=""),"",IF(_xlfn.MAXIFS($E$5:$E$504,$B$5:$B$504,B15,$H$5:$H$504,"Sim",$E$5:$E$504,"&lt;"&amp;E15)=0,"",_xlfn.MAXIFS($E$5:$E$504,$B$5:$B$504,B15,$H$5:$H$504,"Sim",$E$5:$E$504,"&lt;"&amp;E15)))</f>
        <v/>
      </c>
      <c r="K15" s="12">
        <f>IF(J15="","",E15-J15)</f>
        <v/>
      </c>
      <c r="L15" s="9">
        <f>IF(J15="","",SUMIFS($F$5:$F$504,$B$5:$B$504,B15,$E$5:$E$504,"&gt;"&amp;J15,$E$5:$E$504,"&lt;="&amp;E15))</f>
        <v/>
      </c>
      <c r="M15" s="13">
        <f>IF(OR(K15="",L15=0),"",K15/L15)</f>
        <v/>
      </c>
      <c r="N15" s="10">
        <f>IF(M15="","",SUMIFS($G$5:$G$504,$B$5:$B$504,B15,$E$5:$E$504,"&gt;"&amp;J15,$E$5:$E$504,"&lt;="&amp;E15)/K15)</f>
        <v/>
      </c>
    </row>
    <row r="16">
      <c r="A16" s="28" t="n">
        <v>46289</v>
      </c>
      <c r="B16" s="26" t="inlineStr">
        <is>
          <t>Scania R450 (exemplo)</t>
        </is>
      </c>
      <c r="C16" s="26" t="inlineStr">
        <is>
          <t>Carlos</t>
        </is>
      </c>
      <c r="D16" s="26" t="inlineStr">
        <is>
          <t>Campinas (SP)</t>
        </is>
      </c>
      <c r="E16" s="29" t="n">
        <v>290300</v>
      </c>
      <c r="F16" s="30" t="n">
        <v>335</v>
      </c>
      <c r="G16" s="31" t="n">
        <v>2060.25</v>
      </c>
      <c r="H16" s="26" t="inlineStr">
        <is>
          <t>Sim</t>
        </is>
      </c>
      <c r="I16" s="11">
        <f>IF(OR(F16="",G16="",F16=0),"",G16/F16)</f>
        <v/>
      </c>
      <c r="J16" s="12">
        <f>IF(OR(H16&lt;&gt;"Sim",B16="",E16=""),"",IF(_xlfn.MAXIFS($E$5:$E$504,$B$5:$B$504,B16,$H$5:$H$504,"Sim",$E$5:$E$504,"&lt;"&amp;E16)=0,"",_xlfn.MAXIFS($E$5:$E$504,$B$5:$B$504,B16,$H$5:$H$504,"Sim",$E$5:$E$504,"&lt;"&amp;E16)))</f>
        <v/>
      </c>
      <c r="K16" s="12">
        <f>IF(J16="","",E16-J16)</f>
        <v/>
      </c>
      <c r="L16" s="9">
        <f>IF(J16="","",SUMIFS($F$5:$F$504,$B$5:$B$504,B16,$E$5:$E$504,"&gt;"&amp;J16,$E$5:$E$504,"&lt;="&amp;E16))</f>
        <v/>
      </c>
      <c r="M16" s="13">
        <f>IF(OR(K16="",L16=0),"",K16/L16)</f>
        <v/>
      </c>
      <c r="N16" s="10">
        <f>IF(M16="","",SUMIFS($G$5:$G$504,$B$5:$B$504,B16,$E$5:$E$504,"&gt;"&amp;J16,$E$5:$E$504,"&lt;="&amp;E16)/K16)</f>
        <v/>
      </c>
    </row>
    <row r="17">
      <c r="A17" s="28" t="n">
        <v>46292</v>
      </c>
      <c r="B17" s="26" t="inlineStr">
        <is>
          <t>Volvo FH (exemplo)</t>
        </is>
      </c>
      <c r="C17" s="26" t="inlineStr">
        <is>
          <t>João</t>
        </is>
      </c>
      <c r="D17" s="26" t="inlineStr">
        <is>
          <t>Jataí (GO)</t>
        </is>
      </c>
      <c r="E17" s="29" t="n">
        <v>417740</v>
      </c>
      <c r="F17" s="30" t="n">
        <v>150</v>
      </c>
      <c r="G17" s="31" t="n">
        <v>933</v>
      </c>
      <c r="H17" s="26" t="inlineStr">
        <is>
          <t>Não</t>
        </is>
      </c>
      <c r="I17" s="11">
        <f>IF(OR(F17="",G17="",F17=0),"",G17/F17)</f>
        <v/>
      </c>
      <c r="J17" s="12">
        <f>IF(OR(H17&lt;&gt;"Sim",B17="",E17=""),"",IF(_xlfn.MAXIFS($E$5:$E$504,$B$5:$B$504,B17,$H$5:$H$504,"Sim",$E$5:$E$504,"&lt;"&amp;E17)=0,"",_xlfn.MAXIFS($E$5:$E$504,$B$5:$B$504,B17,$H$5:$H$504,"Sim",$E$5:$E$504,"&lt;"&amp;E17)))</f>
        <v/>
      </c>
      <c r="K17" s="12">
        <f>IF(J17="","",E17-J17)</f>
        <v/>
      </c>
      <c r="L17" s="9">
        <f>IF(J17="","",SUMIFS($F$5:$F$504,$B$5:$B$504,B17,$E$5:$E$504,"&gt;"&amp;J17,$E$5:$E$504,"&lt;="&amp;E17))</f>
        <v/>
      </c>
      <c r="M17" s="13">
        <f>IF(OR(K17="",L17=0),"",K17/L17)</f>
        <v/>
      </c>
      <c r="N17" s="10">
        <f>IF(M17="","",SUMIFS($G$5:$G$504,$B$5:$B$504,B17,$E$5:$E$504,"&gt;"&amp;J17,$E$5:$E$504,"&lt;="&amp;E17)/K17)</f>
        <v/>
      </c>
    </row>
    <row r="18">
      <c r="A18" s="28" t="n">
        <v>46294</v>
      </c>
      <c r="B18" s="26" t="inlineStr">
        <is>
          <t>Scania R450 (exemplo)</t>
        </is>
      </c>
      <c r="C18" s="26" t="inlineStr">
        <is>
          <t>Carlos</t>
        </is>
      </c>
      <c r="D18" s="26" t="inlineStr">
        <is>
          <t>Maringá (PR)</t>
        </is>
      </c>
      <c r="E18" s="29" t="n">
        <v>291150</v>
      </c>
      <c r="F18" s="30" t="n">
        <v>405</v>
      </c>
      <c r="G18" s="31" t="n">
        <v>2531.25</v>
      </c>
      <c r="H18" s="26" t="inlineStr">
        <is>
          <t>Sim</t>
        </is>
      </c>
      <c r="I18" s="11">
        <f>IF(OR(F18="",G18="",F18=0),"",G18/F18)</f>
        <v/>
      </c>
      <c r="J18" s="12">
        <f>IF(OR(H18&lt;&gt;"Sim",B18="",E18=""),"",IF(_xlfn.MAXIFS($E$5:$E$504,$B$5:$B$504,B18,$H$5:$H$504,"Sim",$E$5:$E$504,"&lt;"&amp;E18)=0,"",_xlfn.MAXIFS($E$5:$E$504,$B$5:$B$504,B18,$H$5:$H$504,"Sim",$E$5:$E$504,"&lt;"&amp;E18)))</f>
        <v/>
      </c>
      <c r="K18" s="12">
        <f>IF(J18="","",E18-J18)</f>
        <v/>
      </c>
      <c r="L18" s="9">
        <f>IF(J18="","",SUMIFS($F$5:$F$504,$B$5:$B$504,B18,$E$5:$E$504,"&gt;"&amp;J18,$E$5:$E$504,"&lt;="&amp;E18))</f>
        <v/>
      </c>
      <c r="M18" s="13">
        <f>IF(OR(K18="",L18=0),"",K18/L18)</f>
        <v/>
      </c>
      <c r="N18" s="10">
        <f>IF(M18="","",SUMIFS($G$5:$G$504,$B$5:$B$504,B18,$E$5:$E$504,"&gt;"&amp;J18,$E$5:$E$504,"&lt;="&amp;E18)/K18)</f>
        <v/>
      </c>
    </row>
    <row r="19">
      <c r="A19" s="28" t="n">
        <v>46295</v>
      </c>
      <c r="B19" s="26" t="inlineStr">
        <is>
          <t>Volvo FH (exemplo)</t>
        </is>
      </c>
      <c r="C19" s="26" t="inlineStr">
        <is>
          <t>João</t>
        </is>
      </c>
      <c r="D19" s="26" t="inlineStr">
        <is>
          <t>Goiânia (GO)</t>
        </is>
      </c>
      <c r="E19" s="29" t="n">
        <v>418360</v>
      </c>
      <c r="F19" s="30" t="n">
        <v>370</v>
      </c>
      <c r="G19" s="31" t="n">
        <v>2282.9</v>
      </c>
      <c r="H19" s="26" t="inlineStr">
        <is>
          <t>Sim</t>
        </is>
      </c>
      <c r="I19" s="11">
        <f>IF(OR(F19="",G19="",F19=0),"",G19/F19)</f>
        <v/>
      </c>
      <c r="J19" s="12">
        <f>IF(OR(H19&lt;&gt;"Sim",B19="",E19=""),"",IF(_xlfn.MAXIFS($E$5:$E$504,$B$5:$B$504,B19,$H$5:$H$504,"Sim",$E$5:$E$504,"&lt;"&amp;E19)=0,"",_xlfn.MAXIFS($E$5:$E$504,$B$5:$B$504,B19,$H$5:$H$504,"Sim",$E$5:$E$504,"&lt;"&amp;E19)))</f>
        <v/>
      </c>
      <c r="K19" s="12">
        <f>IF(J19="","",E19-J19)</f>
        <v/>
      </c>
      <c r="L19" s="9">
        <f>IF(J19="","",SUMIFS($F$5:$F$504,$B$5:$B$504,B19,$E$5:$E$504,"&gt;"&amp;J19,$E$5:$E$504,"&lt;="&amp;E19))</f>
        <v/>
      </c>
      <c r="M19" s="13">
        <f>IF(OR(K19="",L19=0),"",K19/L19)</f>
        <v/>
      </c>
      <c r="N19" s="10">
        <f>IF(M19="","",SUMIFS($G$5:$G$504,$B$5:$B$504,B19,$E$5:$E$504,"&gt;"&amp;J19,$E$5:$E$504,"&lt;="&amp;E19)/K19)</f>
        <v/>
      </c>
    </row>
    <row r="20">
      <c r="A20" s="28" t="n"/>
      <c r="B20" s="26" t="n"/>
      <c r="C20" s="26" t="n"/>
      <c r="D20" s="26" t="n"/>
      <c r="E20" s="29" t="n"/>
      <c r="F20" s="30" t="n"/>
      <c r="G20" s="31" t="n"/>
      <c r="H20" s="26" t="n"/>
      <c r="I20" s="11">
        <f>IF(OR(F20="",G20="",F20=0),"",G20/F20)</f>
        <v/>
      </c>
      <c r="J20" s="12">
        <f>IF(OR(H20&lt;&gt;"Sim",B20="",E20=""),"",IF(_xlfn.MAXIFS($E$5:$E$504,$B$5:$B$504,B20,$H$5:$H$504,"Sim",$E$5:$E$504,"&lt;"&amp;E20)=0,"",_xlfn.MAXIFS($E$5:$E$504,$B$5:$B$504,B20,$H$5:$H$504,"Sim",$E$5:$E$504,"&lt;"&amp;E20)))</f>
        <v/>
      </c>
      <c r="K20" s="12">
        <f>IF(J20="","",E20-J20)</f>
        <v/>
      </c>
      <c r="L20" s="9">
        <f>IF(J20="","",SUMIFS($F$5:$F$504,$B$5:$B$504,B20,$E$5:$E$504,"&gt;"&amp;J20,$E$5:$E$504,"&lt;="&amp;E20))</f>
        <v/>
      </c>
      <c r="M20" s="13">
        <f>IF(OR(K20="",L20=0),"",K20/L20)</f>
        <v/>
      </c>
      <c r="N20" s="10">
        <f>IF(M20="","",SUMIFS($G$5:$G$504,$B$5:$B$504,B20,$E$5:$E$504,"&gt;"&amp;J20,$E$5:$E$504,"&lt;="&amp;E20)/K20)</f>
        <v/>
      </c>
    </row>
    <row r="21">
      <c r="A21" s="28" t="n"/>
      <c r="B21" s="26" t="n"/>
      <c r="C21" s="26" t="n"/>
      <c r="D21" s="26" t="n"/>
      <c r="E21" s="29" t="n"/>
      <c r="F21" s="30" t="n"/>
      <c r="G21" s="31" t="n"/>
      <c r="H21" s="26" t="n"/>
      <c r="I21" s="11">
        <f>IF(OR(F21="",G21="",F21=0),"",G21/F21)</f>
        <v/>
      </c>
      <c r="J21" s="12">
        <f>IF(OR(H21&lt;&gt;"Sim",B21="",E21=""),"",IF(_xlfn.MAXIFS($E$5:$E$504,$B$5:$B$504,B21,$H$5:$H$504,"Sim",$E$5:$E$504,"&lt;"&amp;E21)=0,"",_xlfn.MAXIFS($E$5:$E$504,$B$5:$B$504,B21,$H$5:$H$504,"Sim",$E$5:$E$504,"&lt;"&amp;E21)))</f>
        <v/>
      </c>
      <c r="K21" s="12">
        <f>IF(J21="","",E21-J21)</f>
        <v/>
      </c>
      <c r="L21" s="9">
        <f>IF(J21="","",SUMIFS($F$5:$F$504,$B$5:$B$504,B21,$E$5:$E$504,"&gt;"&amp;J21,$E$5:$E$504,"&lt;="&amp;E21))</f>
        <v/>
      </c>
      <c r="M21" s="13">
        <f>IF(OR(K21="",L21=0),"",K21/L21)</f>
        <v/>
      </c>
      <c r="N21" s="10">
        <f>IF(M21="","",SUMIFS($G$5:$G$504,$B$5:$B$504,B21,$E$5:$E$504,"&gt;"&amp;J21,$E$5:$E$504,"&lt;="&amp;E21)/K21)</f>
        <v/>
      </c>
    </row>
    <row r="22">
      <c r="A22" s="28" t="n"/>
      <c r="B22" s="26" t="n"/>
      <c r="C22" s="26" t="n"/>
      <c r="D22" s="26" t="n"/>
      <c r="E22" s="29" t="n"/>
      <c r="F22" s="30" t="n"/>
      <c r="G22" s="31" t="n"/>
      <c r="H22" s="26" t="n"/>
      <c r="I22" s="11">
        <f>IF(OR(F22="",G22="",F22=0),"",G22/F22)</f>
        <v/>
      </c>
      <c r="J22" s="12">
        <f>IF(OR(H22&lt;&gt;"Sim",B22="",E22=""),"",IF(_xlfn.MAXIFS($E$5:$E$504,$B$5:$B$504,B22,$H$5:$H$504,"Sim",$E$5:$E$504,"&lt;"&amp;E22)=0,"",_xlfn.MAXIFS($E$5:$E$504,$B$5:$B$504,B22,$H$5:$H$504,"Sim",$E$5:$E$504,"&lt;"&amp;E22)))</f>
        <v/>
      </c>
      <c r="K22" s="12">
        <f>IF(J22="","",E22-J22)</f>
        <v/>
      </c>
      <c r="L22" s="9">
        <f>IF(J22="","",SUMIFS($F$5:$F$504,$B$5:$B$504,B22,$E$5:$E$504,"&gt;"&amp;J22,$E$5:$E$504,"&lt;="&amp;E22))</f>
        <v/>
      </c>
      <c r="M22" s="13">
        <f>IF(OR(K22="",L22=0),"",K22/L22)</f>
        <v/>
      </c>
      <c r="N22" s="10">
        <f>IF(M22="","",SUMIFS($G$5:$G$504,$B$5:$B$504,B22,$E$5:$E$504,"&gt;"&amp;J22,$E$5:$E$504,"&lt;="&amp;E22)/K22)</f>
        <v/>
      </c>
    </row>
    <row r="23">
      <c r="A23" s="28" t="n"/>
      <c r="B23" s="26" t="n"/>
      <c r="C23" s="26" t="n"/>
      <c r="D23" s="26" t="n"/>
      <c r="E23" s="29" t="n"/>
      <c r="F23" s="30" t="n"/>
      <c r="G23" s="31" t="n"/>
      <c r="H23" s="26" t="n"/>
      <c r="I23" s="11">
        <f>IF(OR(F23="",G23="",F23=0),"",G23/F23)</f>
        <v/>
      </c>
      <c r="J23" s="12">
        <f>IF(OR(H23&lt;&gt;"Sim",B23="",E23=""),"",IF(_xlfn.MAXIFS($E$5:$E$504,$B$5:$B$504,B23,$H$5:$H$504,"Sim",$E$5:$E$504,"&lt;"&amp;E23)=0,"",_xlfn.MAXIFS($E$5:$E$504,$B$5:$B$504,B23,$H$5:$H$504,"Sim",$E$5:$E$504,"&lt;"&amp;E23)))</f>
        <v/>
      </c>
      <c r="K23" s="12">
        <f>IF(J23="","",E23-J23)</f>
        <v/>
      </c>
      <c r="L23" s="9">
        <f>IF(J23="","",SUMIFS($F$5:$F$504,$B$5:$B$504,B23,$E$5:$E$504,"&gt;"&amp;J23,$E$5:$E$504,"&lt;="&amp;E23))</f>
        <v/>
      </c>
      <c r="M23" s="13">
        <f>IF(OR(K23="",L23=0),"",K23/L23)</f>
        <v/>
      </c>
      <c r="N23" s="10">
        <f>IF(M23="","",SUMIFS($G$5:$G$504,$B$5:$B$504,B23,$E$5:$E$504,"&gt;"&amp;J23,$E$5:$E$504,"&lt;="&amp;E23)/K23)</f>
        <v/>
      </c>
    </row>
    <row r="24">
      <c r="A24" s="28" t="n"/>
      <c r="B24" s="26" t="n"/>
      <c r="C24" s="26" t="n"/>
      <c r="D24" s="26" t="n"/>
      <c r="E24" s="29" t="n"/>
      <c r="F24" s="30" t="n"/>
      <c r="G24" s="31" t="n"/>
      <c r="H24" s="26" t="n"/>
      <c r="I24" s="11">
        <f>IF(OR(F24="",G24="",F24=0),"",G24/F24)</f>
        <v/>
      </c>
      <c r="J24" s="12">
        <f>IF(OR(H24&lt;&gt;"Sim",B24="",E24=""),"",IF(_xlfn.MAXIFS($E$5:$E$504,$B$5:$B$504,B24,$H$5:$H$504,"Sim",$E$5:$E$504,"&lt;"&amp;E24)=0,"",_xlfn.MAXIFS($E$5:$E$504,$B$5:$B$504,B24,$H$5:$H$504,"Sim",$E$5:$E$504,"&lt;"&amp;E24)))</f>
        <v/>
      </c>
      <c r="K24" s="12">
        <f>IF(J24="","",E24-J24)</f>
        <v/>
      </c>
      <c r="L24" s="9">
        <f>IF(J24="","",SUMIFS($F$5:$F$504,$B$5:$B$504,B24,$E$5:$E$504,"&gt;"&amp;J24,$E$5:$E$504,"&lt;="&amp;E24))</f>
        <v/>
      </c>
      <c r="M24" s="13">
        <f>IF(OR(K24="",L24=0),"",K24/L24)</f>
        <v/>
      </c>
      <c r="N24" s="10">
        <f>IF(M24="","",SUMIFS($G$5:$G$504,$B$5:$B$504,B24,$E$5:$E$504,"&gt;"&amp;J24,$E$5:$E$504,"&lt;="&amp;E24)/K24)</f>
        <v/>
      </c>
    </row>
    <row r="25">
      <c r="A25" s="28" t="n"/>
      <c r="B25" s="26" t="n"/>
      <c r="C25" s="26" t="n"/>
      <c r="D25" s="26" t="n"/>
      <c r="E25" s="29" t="n"/>
      <c r="F25" s="30" t="n"/>
      <c r="G25" s="31" t="n"/>
      <c r="H25" s="26" t="n"/>
      <c r="I25" s="11">
        <f>IF(OR(F25="",G25="",F25=0),"",G25/F25)</f>
        <v/>
      </c>
      <c r="J25" s="12">
        <f>IF(OR(H25&lt;&gt;"Sim",B25="",E25=""),"",IF(_xlfn.MAXIFS($E$5:$E$504,$B$5:$B$504,B25,$H$5:$H$504,"Sim",$E$5:$E$504,"&lt;"&amp;E25)=0,"",_xlfn.MAXIFS($E$5:$E$504,$B$5:$B$504,B25,$H$5:$H$504,"Sim",$E$5:$E$504,"&lt;"&amp;E25)))</f>
        <v/>
      </c>
      <c r="K25" s="12">
        <f>IF(J25="","",E25-J25)</f>
        <v/>
      </c>
      <c r="L25" s="9">
        <f>IF(J25="","",SUMIFS($F$5:$F$504,$B$5:$B$504,B25,$E$5:$E$504,"&gt;"&amp;J25,$E$5:$E$504,"&lt;="&amp;E25))</f>
        <v/>
      </c>
      <c r="M25" s="13">
        <f>IF(OR(K25="",L25=0),"",K25/L25)</f>
        <v/>
      </c>
      <c r="N25" s="10">
        <f>IF(M25="","",SUMIFS($G$5:$G$504,$B$5:$B$504,B25,$E$5:$E$504,"&gt;"&amp;J25,$E$5:$E$504,"&lt;="&amp;E25)/K25)</f>
        <v/>
      </c>
    </row>
    <row r="26">
      <c r="A26" s="28" t="n"/>
      <c r="B26" s="26" t="n"/>
      <c r="C26" s="26" t="n"/>
      <c r="D26" s="26" t="n"/>
      <c r="E26" s="29" t="n"/>
      <c r="F26" s="30" t="n"/>
      <c r="G26" s="31" t="n"/>
      <c r="H26" s="26" t="n"/>
      <c r="I26" s="11">
        <f>IF(OR(F26="",G26="",F26=0),"",G26/F26)</f>
        <v/>
      </c>
      <c r="J26" s="12">
        <f>IF(OR(H26&lt;&gt;"Sim",B26="",E26=""),"",IF(_xlfn.MAXIFS($E$5:$E$504,$B$5:$B$504,B26,$H$5:$H$504,"Sim",$E$5:$E$504,"&lt;"&amp;E26)=0,"",_xlfn.MAXIFS($E$5:$E$504,$B$5:$B$504,B26,$H$5:$H$504,"Sim",$E$5:$E$504,"&lt;"&amp;E26)))</f>
        <v/>
      </c>
      <c r="K26" s="12">
        <f>IF(J26="","",E26-J26)</f>
        <v/>
      </c>
      <c r="L26" s="9">
        <f>IF(J26="","",SUMIFS($F$5:$F$504,$B$5:$B$504,B26,$E$5:$E$504,"&gt;"&amp;J26,$E$5:$E$504,"&lt;="&amp;E26))</f>
        <v/>
      </c>
      <c r="M26" s="13">
        <f>IF(OR(K26="",L26=0),"",K26/L26)</f>
        <v/>
      </c>
      <c r="N26" s="10">
        <f>IF(M26="","",SUMIFS($G$5:$G$504,$B$5:$B$504,B26,$E$5:$E$504,"&gt;"&amp;J26,$E$5:$E$504,"&lt;="&amp;E26)/K26)</f>
        <v/>
      </c>
    </row>
    <row r="27">
      <c r="A27" s="28" t="n"/>
      <c r="B27" s="26" t="n"/>
      <c r="C27" s="26" t="n"/>
      <c r="D27" s="26" t="n"/>
      <c r="E27" s="29" t="n"/>
      <c r="F27" s="30" t="n"/>
      <c r="G27" s="31" t="n"/>
      <c r="H27" s="26" t="n"/>
      <c r="I27" s="11">
        <f>IF(OR(F27="",G27="",F27=0),"",G27/F27)</f>
        <v/>
      </c>
      <c r="J27" s="12">
        <f>IF(OR(H27&lt;&gt;"Sim",B27="",E27=""),"",IF(_xlfn.MAXIFS($E$5:$E$504,$B$5:$B$504,B27,$H$5:$H$504,"Sim",$E$5:$E$504,"&lt;"&amp;E27)=0,"",_xlfn.MAXIFS($E$5:$E$504,$B$5:$B$504,B27,$H$5:$H$504,"Sim",$E$5:$E$504,"&lt;"&amp;E27)))</f>
        <v/>
      </c>
      <c r="K27" s="12">
        <f>IF(J27="","",E27-J27)</f>
        <v/>
      </c>
      <c r="L27" s="9">
        <f>IF(J27="","",SUMIFS($F$5:$F$504,$B$5:$B$504,B27,$E$5:$E$504,"&gt;"&amp;J27,$E$5:$E$504,"&lt;="&amp;E27))</f>
        <v/>
      </c>
      <c r="M27" s="13">
        <f>IF(OR(K27="",L27=0),"",K27/L27)</f>
        <v/>
      </c>
      <c r="N27" s="10">
        <f>IF(M27="","",SUMIFS($G$5:$G$504,$B$5:$B$504,B27,$E$5:$E$504,"&gt;"&amp;J27,$E$5:$E$504,"&lt;="&amp;E27)/K27)</f>
        <v/>
      </c>
    </row>
    <row r="28">
      <c r="A28" s="28" t="n"/>
      <c r="B28" s="26" t="n"/>
      <c r="C28" s="26" t="n"/>
      <c r="D28" s="26" t="n"/>
      <c r="E28" s="29" t="n"/>
      <c r="F28" s="30" t="n"/>
      <c r="G28" s="31" t="n"/>
      <c r="H28" s="26" t="n"/>
      <c r="I28" s="11">
        <f>IF(OR(F28="",G28="",F28=0),"",G28/F28)</f>
        <v/>
      </c>
      <c r="J28" s="12">
        <f>IF(OR(H28&lt;&gt;"Sim",B28="",E28=""),"",IF(_xlfn.MAXIFS($E$5:$E$504,$B$5:$B$504,B28,$H$5:$H$504,"Sim",$E$5:$E$504,"&lt;"&amp;E28)=0,"",_xlfn.MAXIFS($E$5:$E$504,$B$5:$B$504,B28,$H$5:$H$504,"Sim",$E$5:$E$504,"&lt;"&amp;E28)))</f>
        <v/>
      </c>
      <c r="K28" s="12">
        <f>IF(J28="","",E28-J28)</f>
        <v/>
      </c>
      <c r="L28" s="9">
        <f>IF(J28="","",SUMIFS($F$5:$F$504,$B$5:$B$504,B28,$E$5:$E$504,"&gt;"&amp;J28,$E$5:$E$504,"&lt;="&amp;E28))</f>
        <v/>
      </c>
      <c r="M28" s="13">
        <f>IF(OR(K28="",L28=0),"",K28/L28)</f>
        <v/>
      </c>
      <c r="N28" s="10">
        <f>IF(M28="","",SUMIFS($G$5:$G$504,$B$5:$B$504,B28,$E$5:$E$504,"&gt;"&amp;J28,$E$5:$E$504,"&lt;="&amp;E28)/K28)</f>
        <v/>
      </c>
    </row>
    <row r="29">
      <c r="A29" s="28" t="n"/>
      <c r="B29" s="26" t="n"/>
      <c r="C29" s="26" t="n"/>
      <c r="D29" s="26" t="n"/>
      <c r="E29" s="29" t="n"/>
      <c r="F29" s="30" t="n"/>
      <c r="G29" s="31" t="n"/>
      <c r="H29" s="26" t="n"/>
      <c r="I29" s="11">
        <f>IF(OR(F29="",G29="",F29=0),"",G29/F29)</f>
        <v/>
      </c>
      <c r="J29" s="12">
        <f>IF(OR(H29&lt;&gt;"Sim",B29="",E29=""),"",IF(_xlfn.MAXIFS($E$5:$E$504,$B$5:$B$504,B29,$H$5:$H$504,"Sim",$E$5:$E$504,"&lt;"&amp;E29)=0,"",_xlfn.MAXIFS($E$5:$E$504,$B$5:$B$504,B29,$H$5:$H$504,"Sim",$E$5:$E$504,"&lt;"&amp;E29)))</f>
        <v/>
      </c>
      <c r="K29" s="12">
        <f>IF(J29="","",E29-J29)</f>
        <v/>
      </c>
      <c r="L29" s="9">
        <f>IF(J29="","",SUMIFS($F$5:$F$504,$B$5:$B$504,B29,$E$5:$E$504,"&gt;"&amp;J29,$E$5:$E$504,"&lt;="&amp;E29))</f>
        <v/>
      </c>
      <c r="M29" s="13">
        <f>IF(OR(K29="",L29=0),"",K29/L29)</f>
        <v/>
      </c>
      <c r="N29" s="10">
        <f>IF(M29="","",SUMIFS($G$5:$G$504,$B$5:$B$504,B29,$E$5:$E$504,"&gt;"&amp;J29,$E$5:$E$504,"&lt;="&amp;E29)/K29)</f>
        <v/>
      </c>
    </row>
    <row r="30">
      <c r="A30" s="28" t="n"/>
      <c r="B30" s="26" t="n"/>
      <c r="C30" s="26" t="n"/>
      <c r="D30" s="26" t="n"/>
      <c r="E30" s="29" t="n"/>
      <c r="F30" s="30" t="n"/>
      <c r="G30" s="31" t="n"/>
      <c r="H30" s="26" t="n"/>
      <c r="I30" s="11">
        <f>IF(OR(F30="",G30="",F30=0),"",G30/F30)</f>
        <v/>
      </c>
      <c r="J30" s="12">
        <f>IF(OR(H30&lt;&gt;"Sim",B30="",E30=""),"",IF(_xlfn.MAXIFS($E$5:$E$504,$B$5:$B$504,B30,$H$5:$H$504,"Sim",$E$5:$E$504,"&lt;"&amp;E30)=0,"",_xlfn.MAXIFS($E$5:$E$504,$B$5:$B$504,B30,$H$5:$H$504,"Sim",$E$5:$E$504,"&lt;"&amp;E30)))</f>
        <v/>
      </c>
      <c r="K30" s="12">
        <f>IF(J30="","",E30-J30)</f>
        <v/>
      </c>
      <c r="L30" s="9">
        <f>IF(J30="","",SUMIFS($F$5:$F$504,$B$5:$B$504,B30,$E$5:$E$504,"&gt;"&amp;J30,$E$5:$E$504,"&lt;="&amp;E30))</f>
        <v/>
      </c>
      <c r="M30" s="13">
        <f>IF(OR(K30="",L30=0),"",K30/L30)</f>
        <v/>
      </c>
      <c r="N30" s="10">
        <f>IF(M30="","",SUMIFS($G$5:$G$504,$B$5:$B$504,B30,$E$5:$E$504,"&gt;"&amp;J30,$E$5:$E$504,"&lt;="&amp;E30)/K30)</f>
        <v/>
      </c>
    </row>
    <row r="31">
      <c r="A31" s="28" t="n"/>
      <c r="B31" s="26" t="n"/>
      <c r="C31" s="26" t="n"/>
      <c r="D31" s="26" t="n"/>
      <c r="E31" s="29" t="n"/>
      <c r="F31" s="30" t="n"/>
      <c r="G31" s="31" t="n"/>
      <c r="H31" s="26" t="n"/>
      <c r="I31" s="11">
        <f>IF(OR(F31="",G31="",F31=0),"",G31/F31)</f>
        <v/>
      </c>
      <c r="J31" s="12">
        <f>IF(OR(H31&lt;&gt;"Sim",B31="",E31=""),"",IF(_xlfn.MAXIFS($E$5:$E$504,$B$5:$B$504,B31,$H$5:$H$504,"Sim",$E$5:$E$504,"&lt;"&amp;E31)=0,"",_xlfn.MAXIFS($E$5:$E$504,$B$5:$B$504,B31,$H$5:$H$504,"Sim",$E$5:$E$504,"&lt;"&amp;E31)))</f>
        <v/>
      </c>
      <c r="K31" s="12">
        <f>IF(J31="","",E31-J31)</f>
        <v/>
      </c>
      <c r="L31" s="9">
        <f>IF(J31="","",SUMIFS($F$5:$F$504,$B$5:$B$504,B31,$E$5:$E$504,"&gt;"&amp;J31,$E$5:$E$504,"&lt;="&amp;E31))</f>
        <v/>
      </c>
      <c r="M31" s="13">
        <f>IF(OR(K31="",L31=0),"",K31/L31)</f>
        <v/>
      </c>
      <c r="N31" s="10">
        <f>IF(M31="","",SUMIFS($G$5:$G$504,$B$5:$B$504,B31,$E$5:$E$504,"&gt;"&amp;J31,$E$5:$E$504,"&lt;="&amp;E31)/K31)</f>
        <v/>
      </c>
    </row>
    <row r="32">
      <c r="A32" s="28" t="n"/>
      <c r="B32" s="26" t="n"/>
      <c r="C32" s="26" t="n"/>
      <c r="D32" s="26" t="n"/>
      <c r="E32" s="29" t="n"/>
      <c r="F32" s="30" t="n"/>
      <c r="G32" s="31" t="n"/>
      <c r="H32" s="26" t="n"/>
      <c r="I32" s="11">
        <f>IF(OR(F32="",G32="",F32=0),"",G32/F32)</f>
        <v/>
      </c>
      <c r="J32" s="12">
        <f>IF(OR(H32&lt;&gt;"Sim",B32="",E32=""),"",IF(_xlfn.MAXIFS($E$5:$E$504,$B$5:$B$504,B32,$H$5:$H$504,"Sim",$E$5:$E$504,"&lt;"&amp;E32)=0,"",_xlfn.MAXIFS($E$5:$E$504,$B$5:$B$504,B32,$H$5:$H$504,"Sim",$E$5:$E$504,"&lt;"&amp;E32)))</f>
        <v/>
      </c>
      <c r="K32" s="12">
        <f>IF(J32="","",E32-J32)</f>
        <v/>
      </c>
      <c r="L32" s="9">
        <f>IF(J32="","",SUMIFS($F$5:$F$504,$B$5:$B$504,B32,$E$5:$E$504,"&gt;"&amp;J32,$E$5:$E$504,"&lt;="&amp;E32))</f>
        <v/>
      </c>
      <c r="M32" s="13">
        <f>IF(OR(K32="",L32=0),"",K32/L32)</f>
        <v/>
      </c>
      <c r="N32" s="10">
        <f>IF(M32="","",SUMIFS($G$5:$G$504,$B$5:$B$504,B32,$E$5:$E$504,"&gt;"&amp;J32,$E$5:$E$504,"&lt;="&amp;E32)/K32)</f>
        <v/>
      </c>
    </row>
    <row r="33">
      <c r="A33" s="28" t="n"/>
      <c r="B33" s="26" t="n"/>
      <c r="C33" s="26" t="n"/>
      <c r="D33" s="26" t="n"/>
      <c r="E33" s="29" t="n"/>
      <c r="F33" s="30" t="n"/>
      <c r="G33" s="31" t="n"/>
      <c r="H33" s="26" t="n"/>
      <c r="I33" s="11">
        <f>IF(OR(F33="",G33="",F33=0),"",G33/F33)</f>
        <v/>
      </c>
      <c r="J33" s="12">
        <f>IF(OR(H33&lt;&gt;"Sim",B33="",E33=""),"",IF(_xlfn.MAXIFS($E$5:$E$504,$B$5:$B$504,B33,$H$5:$H$504,"Sim",$E$5:$E$504,"&lt;"&amp;E33)=0,"",_xlfn.MAXIFS($E$5:$E$504,$B$5:$B$504,B33,$H$5:$H$504,"Sim",$E$5:$E$504,"&lt;"&amp;E33)))</f>
        <v/>
      </c>
      <c r="K33" s="12">
        <f>IF(J33="","",E33-J33)</f>
        <v/>
      </c>
      <c r="L33" s="9">
        <f>IF(J33="","",SUMIFS($F$5:$F$504,$B$5:$B$504,B33,$E$5:$E$504,"&gt;"&amp;J33,$E$5:$E$504,"&lt;="&amp;E33))</f>
        <v/>
      </c>
      <c r="M33" s="13">
        <f>IF(OR(K33="",L33=0),"",K33/L33)</f>
        <v/>
      </c>
      <c r="N33" s="10">
        <f>IF(M33="","",SUMIFS($G$5:$G$504,$B$5:$B$504,B33,$E$5:$E$504,"&gt;"&amp;J33,$E$5:$E$504,"&lt;="&amp;E33)/K33)</f>
        <v/>
      </c>
    </row>
    <row r="34">
      <c r="A34" s="28" t="n"/>
      <c r="B34" s="26" t="n"/>
      <c r="C34" s="26" t="n"/>
      <c r="D34" s="26" t="n"/>
      <c r="E34" s="29" t="n"/>
      <c r="F34" s="30" t="n"/>
      <c r="G34" s="31" t="n"/>
      <c r="H34" s="26" t="n"/>
      <c r="I34" s="11">
        <f>IF(OR(F34="",G34="",F34=0),"",G34/F34)</f>
        <v/>
      </c>
      <c r="J34" s="12">
        <f>IF(OR(H34&lt;&gt;"Sim",B34="",E34=""),"",IF(_xlfn.MAXIFS($E$5:$E$504,$B$5:$B$504,B34,$H$5:$H$504,"Sim",$E$5:$E$504,"&lt;"&amp;E34)=0,"",_xlfn.MAXIFS($E$5:$E$504,$B$5:$B$504,B34,$H$5:$H$504,"Sim",$E$5:$E$504,"&lt;"&amp;E34)))</f>
        <v/>
      </c>
      <c r="K34" s="12">
        <f>IF(J34="","",E34-J34)</f>
        <v/>
      </c>
      <c r="L34" s="9">
        <f>IF(J34="","",SUMIFS($F$5:$F$504,$B$5:$B$504,B34,$E$5:$E$504,"&gt;"&amp;J34,$E$5:$E$504,"&lt;="&amp;E34))</f>
        <v/>
      </c>
      <c r="M34" s="13">
        <f>IF(OR(K34="",L34=0),"",K34/L34)</f>
        <v/>
      </c>
      <c r="N34" s="10">
        <f>IF(M34="","",SUMIFS($G$5:$G$504,$B$5:$B$504,B34,$E$5:$E$504,"&gt;"&amp;J34,$E$5:$E$504,"&lt;="&amp;E34)/K34)</f>
        <v/>
      </c>
    </row>
    <row r="35">
      <c r="A35" s="28" t="n"/>
      <c r="B35" s="26" t="n"/>
      <c r="C35" s="26" t="n"/>
      <c r="D35" s="26" t="n"/>
      <c r="E35" s="29" t="n"/>
      <c r="F35" s="30" t="n"/>
      <c r="G35" s="31" t="n"/>
      <c r="H35" s="26" t="n"/>
      <c r="I35" s="11">
        <f>IF(OR(F35="",G35="",F35=0),"",G35/F35)</f>
        <v/>
      </c>
      <c r="J35" s="12">
        <f>IF(OR(H35&lt;&gt;"Sim",B35="",E35=""),"",IF(_xlfn.MAXIFS($E$5:$E$504,$B$5:$B$504,B35,$H$5:$H$504,"Sim",$E$5:$E$504,"&lt;"&amp;E35)=0,"",_xlfn.MAXIFS($E$5:$E$504,$B$5:$B$504,B35,$H$5:$H$504,"Sim",$E$5:$E$504,"&lt;"&amp;E35)))</f>
        <v/>
      </c>
      <c r="K35" s="12">
        <f>IF(J35="","",E35-J35)</f>
        <v/>
      </c>
      <c r="L35" s="9">
        <f>IF(J35="","",SUMIFS($F$5:$F$504,$B$5:$B$504,B35,$E$5:$E$504,"&gt;"&amp;J35,$E$5:$E$504,"&lt;="&amp;E35))</f>
        <v/>
      </c>
      <c r="M35" s="13">
        <f>IF(OR(K35="",L35=0),"",K35/L35)</f>
        <v/>
      </c>
      <c r="N35" s="10">
        <f>IF(M35="","",SUMIFS($G$5:$G$504,$B$5:$B$504,B35,$E$5:$E$504,"&gt;"&amp;J35,$E$5:$E$504,"&lt;="&amp;E35)/K35)</f>
        <v/>
      </c>
    </row>
    <row r="36">
      <c r="A36" s="28" t="n"/>
      <c r="B36" s="26" t="n"/>
      <c r="C36" s="26" t="n"/>
      <c r="D36" s="26" t="n"/>
      <c r="E36" s="29" t="n"/>
      <c r="F36" s="30" t="n"/>
      <c r="G36" s="31" t="n"/>
      <c r="H36" s="26" t="n"/>
      <c r="I36" s="11">
        <f>IF(OR(F36="",G36="",F36=0),"",G36/F36)</f>
        <v/>
      </c>
      <c r="J36" s="12">
        <f>IF(OR(H36&lt;&gt;"Sim",B36="",E36=""),"",IF(_xlfn.MAXIFS($E$5:$E$504,$B$5:$B$504,B36,$H$5:$H$504,"Sim",$E$5:$E$504,"&lt;"&amp;E36)=0,"",_xlfn.MAXIFS($E$5:$E$504,$B$5:$B$504,B36,$H$5:$H$504,"Sim",$E$5:$E$504,"&lt;"&amp;E36)))</f>
        <v/>
      </c>
      <c r="K36" s="12">
        <f>IF(J36="","",E36-J36)</f>
        <v/>
      </c>
      <c r="L36" s="9">
        <f>IF(J36="","",SUMIFS($F$5:$F$504,$B$5:$B$504,B36,$E$5:$E$504,"&gt;"&amp;J36,$E$5:$E$504,"&lt;="&amp;E36))</f>
        <v/>
      </c>
      <c r="M36" s="13">
        <f>IF(OR(K36="",L36=0),"",K36/L36)</f>
        <v/>
      </c>
      <c r="N36" s="10">
        <f>IF(M36="","",SUMIFS($G$5:$G$504,$B$5:$B$504,B36,$E$5:$E$504,"&gt;"&amp;J36,$E$5:$E$504,"&lt;="&amp;E36)/K36)</f>
        <v/>
      </c>
    </row>
    <row r="37">
      <c r="A37" s="28" t="n"/>
      <c r="B37" s="26" t="n"/>
      <c r="C37" s="26" t="n"/>
      <c r="D37" s="26" t="n"/>
      <c r="E37" s="29" t="n"/>
      <c r="F37" s="30" t="n"/>
      <c r="G37" s="31" t="n"/>
      <c r="H37" s="26" t="n"/>
      <c r="I37" s="11">
        <f>IF(OR(F37="",G37="",F37=0),"",G37/F37)</f>
        <v/>
      </c>
      <c r="J37" s="12">
        <f>IF(OR(H37&lt;&gt;"Sim",B37="",E37=""),"",IF(_xlfn.MAXIFS($E$5:$E$504,$B$5:$B$504,B37,$H$5:$H$504,"Sim",$E$5:$E$504,"&lt;"&amp;E37)=0,"",_xlfn.MAXIFS($E$5:$E$504,$B$5:$B$504,B37,$H$5:$H$504,"Sim",$E$5:$E$504,"&lt;"&amp;E37)))</f>
        <v/>
      </c>
      <c r="K37" s="12">
        <f>IF(J37="","",E37-J37)</f>
        <v/>
      </c>
      <c r="L37" s="9">
        <f>IF(J37="","",SUMIFS($F$5:$F$504,$B$5:$B$504,B37,$E$5:$E$504,"&gt;"&amp;J37,$E$5:$E$504,"&lt;="&amp;E37))</f>
        <v/>
      </c>
      <c r="M37" s="13">
        <f>IF(OR(K37="",L37=0),"",K37/L37)</f>
        <v/>
      </c>
      <c r="N37" s="10">
        <f>IF(M37="","",SUMIFS($G$5:$G$504,$B$5:$B$504,B37,$E$5:$E$504,"&gt;"&amp;J37,$E$5:$E$504,"&lt;="&amp;E37)/K37)</f>
        <v/>
      </c>
    </row>
    <row r="38">
      <c r="A38" s="28" t="n"/>
      <c r="B38" s="26" t="n"/>
      <c r="C38" s="26" t="n"/>
      <c r="D38" s="26" t="n"/>
      <c r="E38" s="29" t="n"/>
      <c r="F38" s="30" t="n"/>
      <c r="G38" s="31" t="n"/>
      <c r="H38" s="26" t="n"/>
      <c r="I38" s="11">
        <f>IF(OR(F38="",G38="",F38=0),"",G38/F38)</f>
        <v/>
      </c>
      <c r="J38" s="12">
        <f>IF(OR(H38&lt;&gt;"Sim",B38="",E38=""),"",IF(_xlfn.MAXIFS($E$5:$E$504,$B$5:$B$504,B38,$H$5:$H$504,"Sim",$E$5:$E$504,"&lt;"&amp;E38)=0,"",_xlfn.MAXIFS($E$5:$E$504,$B$5:$B$504,B38,$H$5:$H$504,"Sim",$E$5:$E$504,"&lt;"&amp;E38)))</f>
        <v/>
      </c>
      <c r="K38" s="12">
        <f>IF(J38="","",E38-J38)</f>
        <v/>
      </c>
      <c r="L38" s="9">
        <f>IF(J38="","",SUMIFS($F$5:$F$504,$B$5:$B$504,B38,$E$5:$E$504,"&gt;"&amp;J38,$E$5:$E$504,"&lt;="&amp;E38))</f>
        <v/>
      </c>
      <c r="M38" s="13">
        <f>IF(OR(K38="",L38=0),"",K38/L38)</f>
        <v/>
      </c>
      <c r="N38" s="10">
        <f>IF(M38="","",SUMIFS($G$5:$G$504,$B$5:$B$504,B38,$E$5:$E$504,"&gt;"&amp;J38,$E$5:$E$504,"&lt;="&amp;E38)/K38)</f>
        <v/>
      </c>
    </row>
    <row r="39">
      <c r="A39" s="28" t="n"/>
      <c r="B39" s="26" t="n"/>
      <c r="C39" s="26" t="n"/>
      <c r="D39" s="26" t="n"/>
      <c r="E39" s="29" t="n"/>
      <c r="F39" s="30" t="n"/>
      <c r="G39" s="31" t="n"/>
      <c r="H39" s="26" t="n"/>
      <c r="I39" s="11">
        <f>IF(OR(F39="",G39="",F39=0),"",G39/F39)</f>
        <v/>
      </c>
      <c r="J39" s="12">
        <f>IF(OR(H39&lt;&gt;"Sim",B39="",E39=""),"",IF(_xlfn.MAXIFS($E$5:$E$504,$B$5:$B$504,B39,$H$5:$H$504,"Sim",$E$5:$E$504,"&lt;"&amp;E39)=0,"",_xlfn.MAXIFS($E$5:$E$504,$B$5:$B$504,B39,$H$5:$H$504,"Sim",$E$5:$E$504,"&lt;"&amp;E39)))</f>
        <v/>
      </c>
      <c r="K39" s="12">
        <f>IF(J39="","",E39-J39)</f>
        <v/>
      </c>
      <c r="L39" s="9">
        <f>IF(J39="","",SUMIFS($F$5:$F$504,$B$5:$B$504,B39,$E$5:$E$504,"&gt;"&amp;J39,$E$5:$E$504,"&lt;="&amp;E39))</f>
        <v/>
      </c>
      <c r="M39" s="13">
        <f>IF(OR(K39="",L39=0),"",K39/L39)</f>
        <v/>
      </c>
      <c r="N39" s="10">
        <f>IF(M39="","",SUMIFS($G$5:$G$504,$B$5:$B$504,B39,$E$5:$E$504,"&gt;"&amp;J39,$E$5:$E$504,"&lt;="&amp;E39)/K39)</f>
        <v/>
      </c>
    </row>
    <row r="40">
      <c r="A40" s="28" t="n"/>
      <c r="B40" s="26" t="n"/>
      <c r="C40" s="26" t="n"/>
      <c r="D40" s="26" t="n"/>
      <c r="E40" s="29" t="n"/>
      <c r="F40" s="30" t="n"/>
      <c r="G40" s="31" t="n"/>
      <c r="H40" s="26" t="n"/>
      <c r="I40" s="11">
        <f>IF(OR(F40="",G40="",F40=0),"",G40/F40)</f>
        <v/>
      </c>
      <c r="J40" s="12">
        <f>IF(OR(H40&lt;&gt;"Sim",B40="",E40=""),"",IF(_xlfn.MAXIFS($E$5:$E$504,$B$5:$B$504,B40,$H$5:$H$504,"Sim",$E$5:$E$504,"&lt;"&amp;E40)=0,"",_xlfn.MAXIFS($E$5:$E$504,$B$5:$B$504,B40,$H$5:$H$504,"Sim",$E$5:$E$504,"&lt;"&amp;E40)))</f>
        <v/>
      </c>
      <c r="K40" s="12">
        <f>IF(J40="","",E40-J40)</f>
        <v/>
      </c>
      <c r="L40" s="9">
        <f>IF(J40="","",SUMIFS($F$5:$F$504,$B$5:$B$504,B40,$E$5:$E$504,"&gt;"&amp;J40,$E$5:$E$504,"&lt;="&amp;E40))</f>
        <v/>
      </c>
      <c r="M40" s="13">
        <f>IF(OR(K40="",L40=0),"",K40/L40)</f>
        <v/>
      </c>
      <c r="N40" s="10">
        <f>IF(M40="","",SUMIFS($G$5:$G$504,$B$5:$B$504,B40,$E$5:$E$504,"&gt;"&amp;J40,$E$5:$E$504,"&lt;="&amp;E40)/K40)</f>
        <v/>
      </c>
    </row>
    <row r="41">
      <c r="A41" s="28" t="n"/>
      <c r="B41" s="26" t="n"/>
      <c r="C41" s="26" t="n"/>
      <c r="D41" s="26" t="n"/>
      <c r="E41" s="29" t="n"/>
      <c r="F41" s="30" t="n"/>
      <c r="G41" s="31" t="n"/>
      <c r="H41" s="26" t="n"/>
      <c r="I41" s="11">
        <f>IF(OR(F41="",G41="",F41=0),"",G41/F41)</f>
        <v/>
      </c>
      <c r="J41" s="12">
        <f>IF(OR(H41&lt;&gt;"Sim",B41="",E41=""),"",IF(_xlfn.MAXIFS($E$5:$E$504,$B$5:$B$504,B41,$H$5:$H$504,"Sim",$E$5:$E$504,"&lt;"&amp;E41)=0,"",_xlfn.MAXIFS($E$5:$E$504,$B$5:$B$504,B41,$H$5:$H$504,"Sim",$E$5:$E$504,"&lt;"&amp;E41)))</f>
        <v/>
      </c>
      <c r="K41" s="12">
        <f>IF(J41="","",E41-J41)</f>
        <v/>
      </c>
      <c r="L41" s="9">
        <f>IF(J41="","",SUMIFS($F$5:$F$504,$B$5:$B$504,B41,$E$5:$E$504,"&gt;"&amp;J41,$E$5:$E$504,"&lt;="&amp;E41))</f>
        <v/>
      </c>
      <c r="M41" s="13">
        <f>IF(OR(K41="",L41=0),"",K41/L41)</f>
        <v/>
      </c>
      <c r="N41" s="10">
        <f>IF(M41="","",SUMIFS($G$5:$G$504,$B$5:$B$504,B41,$E$5:$E$504,"&gt;"&amp;J41,$E$5:$E$504,"&lt;="&amp;E41)/K41)</f>
        <v/>
      </c>
    </row>
    <row r="42">
      <c r="A42" s="28" t="n"/>
      <c r="B42" s="26" t="n"/>
      <c r="C42" s="26" t="n"/>
      <c r="D42" s="26" t="n"/>
      <c r="E42" s="29" t="n"/>
      <c r="F42" s="30" t="n"/>
      <c r="G42" s="31" t="n"/>
      <c r="H42" s="26" t="n"/>
      <c r="I42" s="11">
        <f>IF(OR(F42="",G42="",F42=0),"",G42/F42)</f>
        <v/>
      </c>
      <c r="J42" s="12">
        <f>IF(OR(H42&lt;&gt;"Sim",B42="",E42=""),"",IF(_xlfn.MAXIFS($E$5:$E$504,$B$5:$B$504,B42,$H$5:$H$504,"Sim",$E$5:$E$504,"&lt;"&amp;E42)=0,"",_xlfn.MAXIFS($E$5:$E$504,$B$5:$B$504,B42,$H$5:$H$504,"Sim",$E$5:$E$504,"&lt;"&amp;E42)))</f>
        <v/>
      </c>
      <c r="K42" s="12">
        <f>IF(J42="","",E42-J42)</f>
        <v/>
      </c>
      <c r="L42" s="9">
        <f>IF(J42="","",SUMIFS($F$5:$F$504,$B$5:$B$504,B42,$E$5:$E$504,"&gt;"&amp;J42,$E$5:$E$504,"&lt;="&amp;E42))</f>
        <v/>
      </c>
      <c r="M42" s="13">
        <f>IF(OR(K42="",L42=0),"",K42/L42)</f>
        <v/>
      </c>
      <c r="N42" s="10">
        <f>IF(M42="","",SUMIFS($G$5:$G$504,$B$5:$B$504,B42,$E$5:$E$504,"&gt;"&amp;J42,$E$5:$E$504,"&lt;="&amp;E42)/K42)</f>
        <v/>
      </c>
    </row>
    <row r="43">
      <c r="A43" s="28" t="n"/>
      <c r="B43" s="26" t="n"/>
      <c r="C43" s="26" t="n"/>
      <c r="D43" s="26" t="n"/>
      <c r="E43" s="29" t="n"/>
      <c r="F43" s="30" t="n"/>
      <c r="G43" s="31" t="n"/>
      <c r="H43" s="26" t="n"/>
      <c r="I43" s="11">
        <f>IF(OR(F43="",G43="",F43=0),"",G43/F43)</f>
        <v/>
      </c>
      <c r="J43" s="12">
        <f>IF(OR(H43&lt;&gt;"Sim",B43="",E43=""),"",IF(_xlfn.MAXIFS($E$5:$E$504,$B$5:$B$504,B43,$H$5:$H$504,"Sim",$E$5:$E$504,"&lt;"&amp;E43)=0,"",_xlfn.MAXIFS($E$5:$E$504,$B$5:$B$504,B43,$H$5:$H$504,"Sim",$E$5:$E$504,"&lt;"&amp;E43)))</f>
        <v/>
      </c>
      <c r="K43" s="12">
        <f>IF(J43="","",E43-J43)</f>
        <v/>
      </c>
      <c r="L43" s="9">
        <f>IF(J43="","",SUMIFS($F$5:$F$504,$B$5:$B$504,B43,$E$5:$E$504,"&gt;"&amp;J43,$E$5:$E$504,"&lt;="&amp;E43))</f>
        <v/>
      </c>
      <c r="M43" s="13">
        <f>IF(OR(K43="",L43=0),"",K43/L43)</f>
        <v/>
      </c>
      <c r="N43" s="10">
        <f>IF(M43="","",SUMIFS($G$5:$G$504,$B$5:$B$504,B43,$E$5:$E$504,"&gt;"&amp;J43,$E$5:$E$504,"&lt;="&amp;E43)/K43)</f>
        <v/>
      </c>
    </row>
    <row r="44">
      <c r="A44" s="28" t="n"/>
      <c r="B44" s="26" t="n"/>
      <c r="C44" s="26" t="n"/>
      <c r="D44" s="26" t="n"/>
      <c r="E44" s="29" t="n"/>
      <c r="F44" s="30" t="n"/>
      <c r="G44" s="31" t="n"/>
      <c r="H44" s="26" t="n"/>
      <c r="I44" s="11">
        <f>IF(OR(F44="",G44="",F44=0),"",G44/F44)</f>
        <v/>
      </c>
      <c r="J44" s="12">
        <f>IF(OR(H44&lt;&gt;"Sim",B44="",E44=""),"",IF(_xlfn.MAXIFS($E$5:$E$504,$B$5:$B$504,B44,$H$5:$H$504,"Sim",$E$5:$E$504,"&lt;"&amp;E44)=0,"",_xlfn.MAXIFS($E$5:$E$504,$B$5:$B$504,B44,$H$5:$H$504,"Sim",$E$5:$E$504,"&lt;"&amp;E44)))</f>
        <v/>
      </c>
      <c r="K44" s="12">
        <f>IF(J44="","",E44-J44)</f>
        <v/>
      </c>
      <c r="L44" s="9">
        <f>IF(J44="","",SUMIFS($F$5:$F$504,$B$5:$B$504,B44,$E$5:$E$504,"&gt;"&amp;J44,$E$5:$E$504,"&lt;="&amp;E44))</f>
        <v/>
      </c>
      <c r="M44" s="13">
        <f>IF(OR(K44="",L44=0),"",K44/L44)</f>
        <v/>
      </c>
      <c r="N44" s="10">
        <f>IF(M44="","",SUMIFS($G$5:$G$504,$B$5:$B$504,B44,$E$5:$E$504,"&gt;"&amp;J44,$E$5:$E$504,"&lt;="&amp;E44)/K44)</f>
        <v/>
      </c>
    </row>
    <row r="45">
      <c r="A45" s="28" t="n"/>
      <c r="B45" s="26" t="n"/>
      <c r="C45" s="26" t="n"/>
      <c r="D45" s="26" t="n"/>
      <c r="E45" s="29" t="n"/>
      <c r="F45" s="30" t="n"/>
      <c r="G45" s="31" t="n"/>
      <c r="H45" s="26" t="n"/>
      <c r="I45" s="11">
        <f>IF(OR(F45="",G45="",F45=0),"",G45/F45)</f>
        <v/>
      </c>
      <c r="J45" s="12">
        <f>IF(OR(H45&lt;&gt;"Sim",B45="",E45=""),"",IF(_xlfn.MAXIFS($E$5:$E$504,$B$5:$B$504,B45,$H$5:$H$504,"Sim",$E$5:$E$504,"&lt;"&amp;E45)=0,"",_xlfn.MAXIFS($E$5:$E$504,$B$5:$B$504,B45,$H$5:$H$504,"Sim",$E$5:$E$504,"&lt;"&amp;E45)))</f>
        <v/>
      </c>
      <c r="K45" s="12">
        <f>IF(J45="","",E45-J45)</f>
        <v/>
      </c>
      <c r="L45" s="9">
        <f>IF(J45="","",SUMIFS($F$5:$F$504,$B$5:$B$504,B45,$E$5:$E$504,"&gt;"&amp;J45,$E$5:$E$504,"&lt;="&amp;E45))</f>
        <v/>
      </c>
      <c r="M45" s="13">
        <f>IF(OR(K45="",L45=0),"",K45/L45)</f>
        <v/>
      </c>
      <c r="N45" s="10">
        <f>IF(M45="","",SUMIFS($G$5:$G$504,$B$5:$B$504,B45,$E$5:$E$504,"&gt;"&amp;J45,$E$5:$E$504,"&lt;="&amp;E45)/K45)</f>
        <v/>
      </c>
    </row>
    <row r="46">
      <c r="A46" s="28" t="n"/>
      <c r="B46" s="26" t="n"/>
      <c r="C46" s="26" t="n"/>
      <c r="D46" s="26" t="n"/>
      <c r="E46" s="29" t="n"/>
      <c r="F46" s="30" t="n"/>
      <c r="G46" s="31" t="n"/>
      <c r="H46" s="26" t="n"/>
      <c r="I46" s="11">
        <f>IF(OR(F46="",G46="",F46=0),"",G46/F46)</f>
        <v/>
      </c>
      <c r="J46" s="12">
        <f>IF(OR(H46&lt;&gt;"Sim",B46="",E46=""),"",IF(_xlfn.MAXIFS($E$5:$E$504,$B$5:$B$504,B46,$H$5:$H$504,"Sim",$E$5:$E$504,"&lt;"&amp;E46)=0,"",_xlfn.MAXIFS($E$5:$E$504,$B$5:$B$504,B46,$H$5:$H$504,"Sim",$E$5:$E$504,"&lt;"&amp;E46)))</f>
        <v/>
      </c>
      <c r="K46" s="12">
        <f>IF(J46="","",E46-J46)</f>
        <v/>
      </c>
      <c r="L46" s="9">
        <f>IF(J46="","",SUMIFS($F$5:$F$504,$B$5:$B$504,B46,$E$5:$E$504,"&gt;"&amp;J46,$E$5:$E$504,"&lt;="&amp;E46))</f>
        <v/>
      </c>
      <c r="M46" s="13">
        <f>IF(OR(K46="",L46=0),"",K46/L46)</f>
        <v/>
      </c>
      <c r="N46" s="10">
        <f>IF(M46="","",SUMIFS($G$5:$G$504,$B$5:$B$504,B46,$E$5:$E$504,"&gt;"&amp;J46,$E$5:$E$504,"&lt;="&amp;E46)/K46)</f>
        <v/>
      </c>
    </row>
    <row r="47">
      <c r="A47" s="28" t="n"/>
      <c r="B47" s="26" t="n"/>
      <c r="C47" s="26" t="n"/>
      <c r="D47" s="26" t="n"/>
      <c r="E47" s="29" t="n"/>
      <c r="F47" s="30" t="n"/>
      <c r="G47" s="31" t="n"/>
      <c r="H47" s="26" t="n"/>
      <c r="I47" s="11">
        <f>IF(OR(F47="",G47="",F47=0),"",G47/F47)</f>
        <v/>
      </c>
      <c r="J47" s="12">
        <f>IF(OR(H47&lt;&gt;"Sim",B47="",E47=""),"",IF(_xlfn.MAXIFS($E$5:$E$504,$B$5:$B$504,B47,$H$5:$H$504,"Sim",$E$5:$E$504,"&lt;"&amp;E47)=0,"",_xlfn.MAXIFS($E$5:$E$504,$B$5:$B$504,B47,$H$5:$H$504,"Sim",$E$5:$E$504,"&lt;"&amp;E47)))</f>
        <v/>
      </c>
      <c r="K47" s="12">
        <f>IF(J47="","",E47-J47)</f>
        <v/>
      </c>
      <c r="L47" s="9">
        <f>IF(J47="","",SUMIFS($F$5:$F$504,$B$5:$B$504,B47,$E$5:$E$504,"&gt;"&amp;J47,$E$5:$E$504,"&lt;="&amp;E47))</f>
        <v/>
      </c>
      <c r="M47" s="13">
        <f>IF(OR(K47="",L47=0),"",K47/L47)</f>
        <v/>
      </c>
      <c r="N47" s="10">
        <f>IF(M47="","",SUMIFS($G$5:$G$504,$B$5:$B$504,B47,$E$5:$E$504,"&gt;"&amp;J47,$E$5:$E$504,"&lt;="&amp;E47)/K47)</f>
        <v/>
      </c>
    </row>
    <row r="48">
      <c r="A48" s="28" t="n"/>
      <c r="B48" s="26" t="n"/>
      <c r="C48" s="26" t="n"/>
      <c r="D48" s="26" t="n"/>
      <c r="E48" s="29" t="n"/>
      <c r="F48" s="30" t="n"/>
      <c r="G48" s="31" t="n"/>
      <c r="H48" s="26" t="n"/>
      <c r="I48" s="11">
        <f>IF(OR(F48="",G48="",F48=0),"",G48/F48)</f>
        <v/>
      </c>
      <c r="J48" s="12">
        <f>IF(OR(H48&lt;&gt;"Sim",B48="",E48=""),"",IF(_xlfn.MAXIFS($E$5:$E$504,$B$5:$B$504,B48,$H$5:$H$504,"Sim",$E$5:$E$504,"&lt;"&amp;E48)=0,"",_xlfn.MAXIFS($E$5:$E$504,$B$5:$B$504,B48,$H$5:$H$504,"Sim",$E$5:$E$504,"&lt;"&amp;E48)))</f>
        <v/>
      </c>
      <c r="K48" s="12">
        <f>IF(J48="","",E48-J48)</f>
        <v/>
      </c>
      <c r="L48" s="9">
        <f>IF(J48="","",SUMIFS($F$5:$F$504,$B$5:$B$504,B48,$E$5:$E$504,"&gt;"&amp;J48,$E$5:$E$504,"&lt;="&amp;E48))</f>
        <v/>
      </c>
      <c r="M48" s="13">
        <f>IF(OR(K48="",L48=0),"",K48/L48)</f>
        <v/>
      </c>
      <c r="N48" s="10">
        <f>IF(M48="","",SUMIFS($G$5:$G$504,$B$5:$B$504,B48,$E$5:$E$504,"&gt;"&amp;J48,$E$5:$E$504,"&lt;="&amp;E48)/K48)</f>
        <v/>
      </c>
    </row>
    <row r="49">
      <c r="A49" s="28" t="n"/>
      <c r="B49" s="26" t="n"/>
      <c r="C49" s="26" t="n"/>
      <c r="D49" s="26" t="n"/>
      <c r="E49" s="29" t="n"/>
      <c r="F49" s="30" t="n"/>
      <c r="G49" s="31" t="n"/>
      <c r="H49" s="26" t="n"/>
      <c r="I49" s="11">
        <f>IF(OR(F49="",G49="",F49=0),"",G49/F49)</f>
        <v/>
      </c>
      <c r="J49" s="12">
        <f>IF(OR(H49&lt;&gt;"Sim",B49="",E49=""),"",IF(_xlfn.MAXIFS($E$5:$E$504,$B$5:$B$504,B49,$H$5:$H$504,"Sim",$E$5:$E$504,"&lt;"&amp;E49)=0,"",_xlfn.MAXIFS($E$5:$E$504,$B$5:$B$504,B49,$H$5:$H$504,"Sim",$E$5:$E$504,"&lt;"&amp;E49)))</f>
        <v/>
      </c>
      <c r="K49" s="12">
        <f>IF(J49="","",E49-J49)</f>
        <v/>
      </c>
      <c r="L49" s="9">
        <f>IF(J49="","",SUMIFS($F$5:$F$504,$B$5:$B$504,B49,$E$5:$E$504,"&gt;"&amp;J49,$E$5:$E$504,"&lt;="&amp;E49))</f>
        <v/>
      </c>
      <c r="M49" s="13">
        <f>IF(OR(K49="",L49=0),"",K49/L49)</f>
        <v/>
      </c>
      <c r="N49" s="10">
        <f>IF(M49="","",SUMIFS($G$5:$G$504,$B$5:$B$504,B49,$E$5:$E$504,"&gt;"&amp;J49,$E$5:$E$504,"&lt;="&amp;E49)/K49)</f>
        <v/>
      </c>
    </row>
    <row r="50">
      <c r="A50" s="28" t="n"/>
      <c r="B50" s="26" t="n"/>
      <c r="C50" s="26" t="n"/>
      <c r="D50" s="26" t="n"/>
      <c r="E50" s="29" t="n"/>
      <c r="F50" s="30" t="n"/>
      <c r="G50" s="31" t="n"/>
      <c r="H50" s="26" t="n"/>
      <c r="I50" s="11">
        <f>IF(OR(F50="",G50="",F50=0),"",G50/F50)</f>
        <v/>
      </c>
      <c r="J50" s="12">
        <f>IF(OR(H50&lt;&gt;"Sim",B50="",E50=""),"",IF(_xlfn.MAXIFS($E$5:$E$504,$B$5:$B$504,B50,$H$5:$H$504,"Sim",$E$5:$E$504,"&lt;"&amp;E50)=0,"",_xlfn.MAXIFS($E$5:$E$504,$B$5:$B$504,B50,$H$5:$H$504,"Sim",$E$5:$E$504,"&lt;"&amp;E50)))</f>
        <v/>
      </c>
      <c r="K50" s="12">
        <f>IF(J50="","",E50-J50)</f>
        <v/>
      </c>
      <c r="L50" s="9">
        <f>IF(J50="","",SUMIFS($F$5:$F$504,$B$5:$B$504,B50,$E$5:$E$504,"&gt;"&amp;J50,$E$5:$E$504,"&lt;="&amp;E50))</f>
        <v/>
      </c>
      <c r="M50" s="13">
        <f>IF(OR(K50="",L50=0),"",K50/L50)</f>
        <v/>
      </c>
      <c r="N50" s="10">
        <f>IF(M50="","",SUMIFS($G$5:$G$504,$B$5:$B$504,B50,$E$5:$E$504,"&gt;"&amp;J50,$E$5:$E$504,"&lt;="&amp;E50)/K50)</f>
        <v/>
      </c>
    </row>
    <row r="51">
      <c r="A51" s="28" t="n"/>
      <c r="B51" s="26" t="n"/>
      <c r="C51" s="26" t="n"/>
      <c r="D51" s="26" t="n"/>
      <c r="E51" s="29" t="n"/>
      <c r="F51" s="30" t="n"/>
      <c r="G51" s="31" t="n"/>
      <c r="H51" s="26" t="n"/>
      <c r="I51" s="11">
        <f>IF(OR(F51="",G51="",F51=0),"",G51/F51)</f>
        <v/>
      </c>
      <c r="J51" s="12">
        <f>IF(OR(H51&lt;&gt;"Sim",B51="",E51=""),"",IF(_xlfn.MAXIFS($E$5:$E$504,$B$5:$B$504,B51,$H$5:$H$504,"Sim",$E$5:$E$504,"&lt;"&amp;E51)=0,"",_xlfn.MAXIFS($E$5:$E$504,$B$5:$B$504,B51,$H$5:$H$504,"Sim",$E$5:$E$504,"&lt;"&amp;E51)))</f>
        <v/>
      </c>
      <c r="K51" s="12">
        <f>IF(J51="","",E51-J51)</f>
        <v/>
      </c>
      <c r="L51" s="9">
        <f>IF(J51="","",SUMIFS($F$5:$F$504,$B$5:$B$504,B51,$E$5:$E$504,"&gt;"&amp;J51,$E$5:$E$504,"&lt;="&amp;E51))</f>
        <v/>
      </c>
      <c r="M51" s="13">
        <f>IF(OR(K51="",L51=0),"",K51/L51)</f>
        <v/>
      </c>
      <c r="N51" s="10">
        <f>IF(M51="","",SUMIFS($G$5:$G$504,$B$5:$B$504,B51,$E$5:$E$504,"&gt;"&amp;J51,$E$5:$E$504,"&lt;="&amp;E51)/K51)</f>
        <v/>
      </c>
    </row>
    <row r="52">
      <c r="A52" s="28" t="n"/>
      <c r="B52" s="26" t="n"/>
      <c r="C52" s="26" t="n"/>
      <c r="D52" s="26" t="n"/>
      <c r="E52" s="29" t="n"/>
      <c r="F52" s="30" t="n"/>
      <c r="G52" s="31" t="n"/>
      <c r="H52" s="26" t="n"/>
      <c r="I52" s="11">
        <f>IF(OR(F52="",G52="",F52=0),"",G52/F52)</f>
        <v/>
      </c>
      <c r="J52" s="12">
        <f>IF(OR(H52&lt;&gt;"Sim",B52="",E52=""),"",IF(_xlfn.MAXIFS($E$5:$E$504,$B$5:$B$504,B52,$H$5:$H$504,"Sim",$E$5:$E$504,"&lt;"&amp;E52)=0,"",_xlfn.MAXIFS($E$5:$E$504,$B$5:$B$504,B52,$H$5:$H$504,"Sim",$E$5:$E$504,"&lt;"&amp;E52)))</f>
        <v/>
      </c>
      <c r="K52" s="12">
        <f>IF(J52="","",E52-J52)</f>
        <v/>
      </c>
      <c r="L52" s="9">
        <f>IF(J52="","",SUMIFS($F$5:$F$504,$B$5:$B$504,B52,$E$5:$E$504,"&gt;"&amp;J52,$E$5:$E$504,"&lt;="&amp;E52))</f>
        <v/>
      </c>
      <c r="M52" s="13">
        <f>IF(OR(K52="",L52=0),"",K52/L52)</f>
        <v/>
      </c>
      <c r="N52" s="10">
        <f>IF(M52="","",SUMIFS($G$5:$G$504,$B$5:$B$504,B52,$E$5:$E$504,"&gt;"&amp;J52,$E$5:$E$504,"&lt;="&amp;E52)/K52)</f>
        <v/>
      </c>
    </row>
    <row r="53">
      <c r="A53" s="28" t="n"/>
      <c r="B53" s="26" t="n"/>
      <c r="C53" s="26" t="n"/>
      <c r="D53" s="26" t="n"/>
      <c r="E53" s="29" t="n"/>
      <c r="F53" s="30" t="n"/>
      <c r="G53" s="31" t="n"/>
      <c r="H53" s="26" t="n"/>
      <c r="I53" s="11">
        <f>IF(OR(F53="",G53="",F53=0),"",G53/F53)</f>
        <v/>
      </c>
      <c r="J53" s="12">
        <f>IF(OR(H53&lt;&gt;"Sim",B53="",E53=""),"",IF(_xlfn.MAXIFS($E$5:$E$504,$B$5:$B$504,B53,$H$5:$H$504,"Sim",$E$5:$E$504,"&lt;"&amp;E53)=0,"",_xlfn.MAXIFS($E$5:$E$504,$B$5:$B$504,B53,$H$5:$H$504,"Sim",$E$5:$E$504,"&lt;"&amp;E53)))</f>
        <v/>
      </c>
      <c r="K53" s="12">
        <f>IF(J53="","",E53-J53)</f>
        <v/>
      </c>
      <c r="L53" s="9">
        <f>IF(J53="","",SUMIFS($F$5:$F$504,$B$5:$B$504,B53,$E$5:$E$504,"&gt;"&amp;J53,$E$5:$E$504,"&lt;="&amp;E53))</f>
        <v/>
      </c>
      <c r="M53" s="13">
        <f>IF(OR(K53="",L53=0),"",K53/L53)</f>
        <v/>
      </c>
      <c r="N53" s="10">
        <f>IF(M53="","",SUMIFS($G$5:$G$504,$B$5:$B$504,B53,$E$5:$E$504,"&gt;"&amp;J53,$E$5:$E$504,"&lt;="&amp;E53)/K53)</f>
        <v/>
      </c>
    </row>
    <row r="54">
      <c r="A54" s="28" t="n"/>
      <c r="B54" s="26" t="n"/>
      <c r="C54" s="26" t="n"/>
      <c r="D54" s="26" t="n"/>
      <c r="E54" s="29" t="n"/>
      <c r="F54" s="30" t="n"/>
      <c r="G54" s="31" t="n"/>
      <c r="H54" s="26" t="n"/>
      <c r="I54" s="11">
        <f>IF(OR(F54="",G54="",F54=0),"",G54/F54)</f>
        <v/>
      </c>
      <c r="J54" s="12">
        <f>IF(OR(H54&lt;&gt;"Sim",B54="",E54=""),"",IF(_xlfn.MAXIFS($E$5:$E$504,$B$5:$B$504,B54,$H$5:$H$504,"Sim",$E$5:$E$504,"&lt;"&amp;E54)=0,"",_xlfn.MAXIFS($E$5:$E$504,$B$5:$B$504,B54,$H$5:$H$504,"Sim",$E$5:$E$504,"&lt;"&amp;E54)))</f>
        <v/>
      </c>
      <c r="K54" s="12">
        <f>IF(J54="","",E54-J54)</f>
        <v/>
      </c>
      <c r="L54" s="9">
        <f>IF(J54="","",SUMIFS($F$5:$F$504,$B$5:$B$504,B54,$E$5:$E$504,"&gt;"&amp;J54,$E$5:$E$504,"&lt;="&amp;E54))</f>
        <v/>
      </c>
      <c r="M54" s="13">
        <f>IF(OR(K54="",L54=0),"",K54/L54)</f>
        <v/>
      </c>
      <c r="N54" s="10">
        <f>IF(M54="","",SUMIFS($G$5:$G$504,$B$5:$B$504,B54,$E$5:$E$504,"&gt;"&amp;J54,$E$5:$E$504,"&lt;="&amp;E54)/K54)</f>
        <v/>
      </c>
    </row>
    <row r="55">
      <c r="A55" s="28" t="n"/>
      <c r="B55" s="26" t="n"/>
      <c r="C55" s="26" t="n"/>
      <c r="D55" s="26" t="n"/>
      <c r="E55" s="29" t="n"/>
      <c r="F55" s="30" t="n"/>
      <c r="G55" s="31" t="n"/>
      <c r="H55" s="26" t="n"/>
      <c r="I55" s="11">
        <f>IF(OR(F55="",G55="",F55=0),"",G55/F55)</f>
        <v/>
      </c>
      <c r="J55" s="12">
        <f>IF(OR(H55&lt;&gt;"Sim",B55="",E55=""),"",IF(_xlfn.MAXIFS($E$5:$E$504,$B$5:$B$504,B55,$H$5:$H$504,"Sim",$E$5:$E$504,"&lt;"&amp;E55)=0,"",_xlfn.MAXIFS($E$5:$E$504,$B$5:$B$504,B55,$H$5:$H$504,"Sim",$E$5:$E$504,"&lt;"&amp;E55)))</f>
        <v/>
      </c>
      <c r="K55" s="12">
        <f>IF(J55="","",E55-J55)</f>
        <v/>
      </c>
      <c r="L55" s="9">
        <f>IF(J55="","",SUMIFS($F$5:$F$504,$B$5:$B$504,B55,$E$5:$E$504,"&gt;"&amp;J55,$E$5:$E$504,"&lt;="&amp;E55))</f>
        <v/>
      </c>
      <c r="M55" s="13">
        <f>IF(OR(K55="",L55=0),"",K55/L55)</f>
        <v/>
      </c>
      <c r="N55" s="10">
        <f>IF(M55="","",SUMIFS($G$5:$G$504,$B$5:$B$504,B55,$E$5:$E$504,"&gt;"&amp;J55,$E$5:$E$504,"&lt;="&amp;E55)/K55)</f>
        <v/>
      </c>
    </row>
    <row r="56">
      <c r="A56" s="28" t="n"/>
      <c r="B56" s="26" t="n"/>
      <c r="C56" s="26" t="n"/>
      <c r="D56" s="26" t="n"/>
      <c r="E56" s="29" t="n"/>
      <c r="F56" s="30" t="n"/>
      <c r="G56" s="31" t="n"/>
      <c r="H56" s="26" t="n"/>
      <c r="I56" s="11">
        <f>IF(OR(F56="",G56="",F56=0),"",G56/F56)</f>
        <v/>
      </c>
      <c r="J56" s="12">
        <f>IF(OR(H56&lt;&gt;"Sim",B56="",E56=""),"",IF(_xlfn.MAXIFS($E$5:$E$504,$B$5:$B$504,B56,$H$5:$H$504,"Sim",$E$5:$E$504,"&lt;"&amp;E56)=0,"",_xlfn.MAXIFS($E$5:$E$504,$B$5:$B$504,B56,$H$5:$H$504,"Sim",$E$5:$E$504,"&lt;"&amp;E56)))</f>
        <v/>
      </c>
      <c r="K56" s="12">
        <f>IF(J56="","",E56-J56)</f>
        <v/>
      </c>
      <c r="L56" s="9">
        <f>IF(J56="","",SUMIFS($F$5:$F$504,$B$5:$B$504,B56,$E$5:$E$504,"&gt;"&amp;J56,$E$5:$E$504,"&lt;="&amp;E56))</f>
        <v/>
      </c>
      <c r="M56" s="13">
        <f>IF(OR(K56="",L56=0),"",K56/L56)</f>
        <v/>
      </c>
      <c r="N56" s="10">
        <f>IF(M56="","",SUMIFS($G$5:$G$504,$B$5:$B$504,B56,$E$5:$E$504,"&gt;"&amp;J56,$E$5:$E$504,"&lt;="&amp;E56)/K56)</f>
        <v/>
      </c>
    </row>
    <row r="57">
      <c r="A57" s="28" t="n"/>
      <c r="B57" s="26" t="n"/>
      <c r="C57" s="26" t="n"/>
      <c r="D57" s="26" t="n"/>
      <c r="E57" s="29" t="n"/>
      <c r="F57" s="30" t="n"/>
      <c r="G57" s="31" t="n"/>
      <c r="H57" s="26" t="n"/>
      <c r="I57" s="11">
        <f>IF(OR(F57="",G57="",F57=0),"",G57/F57)</f>
        <v/>
      </c>
      <c r="J57" s="12">
        <f>IF(OR(H57&lt;&gt;"Sim",B57="",E57=""),"",IF(_xlfn.MAXIFS($E$5:$E$504,$B$5:$B$504,B57,$H$5:$H$504,"Sim",$E$5:$E$504,"&lt;"&amp;E57)=0,"",_xlfn.MAXIFS($E$5:$E$504,$B$5:$B$504,B57,$H$5:$H$504,"Sim",$E$5:$E$504,"&lt;"&amp;E57)))</f>
        <v/>
      </c>
      <c r="K57" s="12">
        <f>IF(J57="","",E57-J57)</f>
        <v/>
      </c>
      <c r="L57" s="9">
        <f>IF(J57="","",SUMIFS($F$5:$F$504,$B$5:$B$504,B57,$E$5:$E$504,"&gt;"&amp;J57,$E$5:$E$504,"&lt;="&amp;E57))</f>
        <v/>
      </c>
      <c r="M57" s="13">
        <f>IF(OR(K57="",L57=0),"",K57/L57)</f>
        <v/>
      </c>
      <c r="N57" s="10">
        <f>IF(M57="","",SUMIFS($G$5:$G$504,$B$5:$B$504,B57,$E$5:$E$504,"&gt;"&amp;J57,$E$5:$E$504,"&lt;="&amp;E57)/K57)</f>
        <v/>
      </c>
    </row>
    <row r="58">
      <c r="A58" s="28" t="n"/>
      <c r="B58" s="26" t="n"/>
      <c r="C58" s="26" t="n"/>
      <c r="D58" s="26" t="n"/>
      <c r="E58" s="29" t="n"/>
      <c r="F58" s="30" t="n"/>
      <c r="G58" s="31" t="n"/>
      <c r="H58" s="26" t="n"/>
      <c r="I58" s="11">
        <f>IF(OR(F58="",G58="",F58=0),"",G58/F58)</f>
        <v/>
      </c>
      <c r="J58" s="12">
        <f>IF(OR(H58&lt;&gt;"Sim",B58="",E58=""),"",IF(_xlfn.MAXIFS($E$5:$E$504,$B$5:$B$504,B58,$H$5:$H$504,"Sim",$E$5:$E$504,"&lt;"&amp;E58)=0,"",_xlfn.MAXIFS($E$5:$E$504,$B$5:$B$504,B58,$H$5:$H$504,"Sim",$E$5:$E$504,"&lt;"&amp;E58)))</f>
        <v/>
      </c>
      <c r="K58" s="12">
        <f>IF(J58="","",E58-J58)</f>
        <v/>
      </c>
      <c r="L58" s="9">
        <f>IF(J58="","",SUMIFS($F$5:$F$504,$B$5:$B$504,B58,$E$5:$E$504,"&gt;"&amp;J58,$E$5:$E$504,"&lt;="&amp;E58))</f>
        <v/>
      </c>
      <c r="M58" s="13">
        <f>IF(OR(K58="",L58=0),"",K58/L58)</f>
        <v/>
      </c>
      <c r="N58" s="10">
        <f>IF(M58="","",SUMIFS($G$5:$G$504,$B$5:$B$504,B58,$E$5:$E$504,"&gt;"&amp;J58,$E$5:$E$504,"&lt;="&amp;E58)/K58)</f>
        <v/>
      </c>
    </row>
    <row r="59">
      <c r="A59" s="28" t="n"/>
      <c r="B59" s="26" t="n"/>
      <c r="C59" s="26" t="n"/>
      <c r="D59" s="26" t="n"/>
      <c r="E59" s="29" t="n"/>
      <c r="F59" s="30" t="n"/>
      <c r="G59" s="31" t="n"/>
      <c r="H59" s="26" t="n"/>
      <c r="I59" s="11">
        <f>IF(OR(F59="",G59="",F59=0),"",G59/F59)</f>
        <v/>
      </c>
      <c r="J59" s="12">
        <f>IF(OR(H59&lt;&gt;"Sim",B59="",E59=""),"",IF(_xlfn.MAXIFS($E$5:$E$504,$B$5:$B$504,B59,$H$5:$H$504,"Sim",$E$5:$E$504,"&lt;"&amp;E59)=0,"",_xlfn.MAXIFS($E$5:$E$504,$B$5:$B$504,B59,$H$5:$H$504,"Sim",$E$5:$E$504,"&lt;"&amp;E59)))</f>
        <v/>
      </c>
      <c r="K59" s="12">
        <f>IF(J59="","",E59-J59)</f>
        <v/>
      </c>
      <c r="L59" s="9">
        <f>IF(J59="","",SUMIFS($F$5:$F$504,$B$5:$B$504,B59,$E$5:$E$504,"&gt;"&amp;J59,$E$5:$E$504,"&lt;="&amp;E59))</f>
        <v/>
      </c>
      <c r="M59" s="13">
        <f>IF(OR(K59="",L59=0),"",K59/L59)</f>
        <v/>
      </c>
      <c r="N59" s="10">
        <f>IF(M59="","",SUMIFS($G$5:$G$504,$B$5:$B$504,B59,$E$5:$E$504,"&gt;"&amp;J59,$E$5:$E$504,"&lt;="&amp;E59)/K59)</f>
        <v/>
      </c>
    </row>
    <row r="60">
      <c r="A60" s="28" t="n"/>
      <c r="B60" s="26" t="n"/>
      <c r="C60" s="26" t="n"/>
      <c r="D60" s="26" t="n"/>
      <c r="E60" s="29" t="n"/>
      <c r="F60" s="30" t="n"/>
      <c r="G60" s="31" t="n"/>
      <c r="H60" s="26" t="n"/>
      <c r="I60" s="11">
        <f>IF(OR(F60="",G60="",F60=0),"",G60/F60)</f>
        <v/>
      </c>
      <c r="J60" s="12">
        <f>IF(OR(H60&lt;&gt;"Sim",B60="",E60=""),"",IF(_xlfn.MAXIFS($E$5:$E$504,$B$5:$B$504,B60,$H$5:$H$504,"Sim",$E$5:$E$504,"&lt;"&amp;E60)=0,"",_xlfn.MAXIFS($E$5:$E$504,$B$5:$B$504,B60,$H$5:$H$504,"Sim",$E$5:$E$504,"&lt;"&amp;E60)))</f>
        <v/>
      </c>
      <c r="K60" s="12">
        <f>IF(J60="","",E60-J60)</f>
        <v/>
      </c>
      <c r="L60" s="9">
        <f>IF(J60="","",SUMIFS($F$5:$F$504,$B$5:$B$504,B60,$E$5:$E$504,"&gt;"&amp;J60,$E$5:$E$504,"&lt;="&amp;E60))</f>
        <v/>
      </c>
      <c r="M60" s="13">
        <f>IF(OR(K60="",L60=0),"",K60/L60)</f>
        <v/>
      </c>
      <c r="N60" s="10">
        <f>IF(M60="","",SUMIFS($G$5:$G$504,$B$5:$B$504,B60,$E$5:$E$504,"&gt;"&amp;J60,$E$5:$E$504,"&lt;="&amp;E60)/K60)</f>
        <v/>
      </c>
    </row>
    <row r="61">
      <c r="A61" s="28" t="n"/>
      <c r="B61" s="26" t="n"/>
      <c r="C61" s="26" t="n"/>
      <c r="D61" s="26" t="n"/>
      <c r="E61" s="29" t="n"/>
      <c r="F61" s="30" t="n"/>
      <c r="G61" s="31" t="n"/>
      <c r="H61" s="26" t="n"/>
      <c r="I61" s="11">
        <f>IF(OR(F61="",G61="",F61=0),"",G61/F61)</f>
        <v/>
      </c>
      <c r="J61" s="12">
        <f>IF(OR(H61&lt;&gt;"Sim",B61="",E61=""),"",IF(_xlfn.MAXIFS($E$5:$E$504,$B$5:$B$504,B61,$H$5:$H$504,"Sim",$E$5:$E$504,"&lt;"&amp;E61)=0,"",_xlfn.MAXIFS($E$5:$E$504,$B$5:$B$504,B61,$H$5:$H$504,"Sim",$E$5:$E$504,"&lt;"&amp;E61)))</f>
        <v/>
      </c>
      <c r="K61" s="12">
        <f>IF(J61="","",E61-J61)</f>
        <v/>
      </c>
      <c r="L61" s="9">
        <f>IF(J61="","",SUMIFS($F$5:$F$504,$B$5:$B$504,B61,$E$5:$E$504,"&gt;"&amp;J61,$E$5:$E$504,"&lt;="&amp;E61))</f>
        <v/>
      </c>
      <c r="M61" s="13">
        <f>IF(OR(K61="",L61=0),"",K61/L61)</f>
        <v/>
      </c>
      <c r="N61" s="10">
        <f>IF(M61="","",SUMIFS($G$5:$G$504,$B$5:$B$504,B61,$E$5:$E$504,"&gt;"&amp;J61,$E$5:$E$504,"&lt;="&amp;E61)/K61)</f>
        <v/>
      </c>
    </row>
    <row r="62">
      <c r="A62" s="28" t="n"/>
      <c r="B62" s="26" t="n"/>
      <c r="C62" s="26" t="n"/>
      <c r="D62" s="26" t="n"/>
      <c r="E62" s="29" t="n"/>
      <c r="F62" s="30" t="n"/>
      <c r="G62" s="31" t="n"/>
      <c r="H62" s="26" t="n"/>
      <c r="I62" s="11">
        <f>IF(OR(F62="",G62="",F62=0),"",G62/F62)</f>
        <v/>
      </c>
      <c r="J62" s="12">
        <f>IF(OR(H62&lt;&gt;"Sim",B62="",E62=""),"",IF(_xlfn.MAXIFS($E$5:$E$504,$B$5:$B$504,B62,$H$5:$H$504,"Sim",$E$5:$E$504,"&lt;"&amp;E62)=0,"",_xlfn.MAXIFS($E$5:$E$504,$B$5:$B$504,B62,$H$5:$H$504,"Sim",$E$5:$E$504,"&lt;"&amp;E62)))</f>
        <v/>
      </c>
      <c r="K62" s="12">
        <f>IF(J62="","",E62-J62)</f>
        <v/>
      </c>
      <c r="L62" s="9">
        <f>IF(J62="","",SUMIFS($F$5:$F$504,$B$5:$B$504,B62,$E$5:$E$504,"&gt;"&amp;J62,$E$5:$E$504,"&lt;="&amp;E62))</f>
        <v/>
      </c>
      <c r="M62" s="13">
        <f>IF(OR(K62="",L62=0),"",K62/L62)</f>
        <v/>
      </c>
      <c r="N62" s="10">
        <f>IF(M62="","",SUMIFS($G$5:$G$504,$B$5:$B$504,B62,$E$5:$E$504,"&gt;"&amp;J62,$E$5:$E$504,"&lt;="&amp;E62)/K62)</f>
        <v/>
      </c>
    </row>
    <row r="63">
      <c r="A63" s="28" t="n"/>
      <c r="B63" s="26" t="n"/>
      <c r="C63" s="26" t="n"/>
      <c r="D63" s="26" t="n"/>
      <c r="E63" s="29" t="n"/>
      <c r="F63" s="30" t="n"/>
      <c r="G63" s="31" t="n"/>
      <c r="H63" s="26" t="n"/>
      <c r="I63" s="11">
        <f>IF(OR(F63="",G63="",F63=0),"",G63/F63)</f>
        <v/>
      </c>
      <c r="J63" s="12">
        <f>IF(OR(H63&lt;&gt;"Sim",B63="",E63=""),"",IF(_xlfn.MAXIFS($E$5:$E$504,$B$5:$B$504,B63,$H$5:$H$504,"Sim",$E$5:$E$504,"&lt;"&amp;E63)=0,"",_xlfn.MAXIFS($E$5:$E$504,$B$5:$B$504,B63,$H$5:$H$504,"Sim",$E$5:$E$504,"&lt;"&amp;E63)))</f>
        <v/>
      </c>
      <c r="K63" s="12">
        <f>IF(J63="","",E63-J63)</f>
        <v/>
      </c>
      <c r="L63" s="9">
        <f>IF(J63="","",SUMIFS($F$5:$F$504,$B$5:$B$504,B63,$E$5:$E$504,"&gt;"&amp;J63,$E$5:$E$504,"&lt;="&amp;E63))</f>
        <v/>
      </c>
      <c r="M63" s="13">
        <f>IF(OR(K63="",L63=0),"",K63/L63)</f>
        <v/>
      </c>
      <c r="N63" s="10">
        <f>IF(M63="","",SUMIFS($G$5:$G$504,$B$5:$B$504,B63,$E$5:$E$504,"&gt;"&amp;J63,$E$5:$E$504,"&lt;="&amp;E63)/K63)</f>
        <v/>
      </c>
    </row>
    <row r="64">
      <c r="A64" s="28" t="n"/>
      <c r="B64" s="26" t="n"/>
      <c r="C64" s="26" t="n"/>
      <c r="D64" s="26" t="n"/>
      <c r="E64" s="29" t="n"/>
      <c r="F64" s="30" t="n"/>
      <c r="G64" s="31" t="n"/>
      <c r="H64" s="26" t="n"/>
      <c r="I64" s="11">
        <f>IF(OR(F64="",G64="",F64=0),"",G64/F64)</f>
        <v/>
      </c>
      <c r="J64" s="12">
        <f>IF(OR(H64&lt;&gt;"Sim",B64="",E64=""),"",IF(_xlfn.MAXIFS($E$5:$E$504,$B$5:$B$504,B64,$H$5:$H$504,"Sim",$E$5:$E$504,"&lt;"&amp;E64)=0,"",_xlfn.MAXIFS($E$5:$E$504,$B$5:$B$504,B64,$H$5:$H$504,"Sim",$E$5:$E$504,"&lt;"&amp;E64)))</f>
        <v/>
      </c>
      <c r="K64" s="12">
        <f>IF(J64="","",E64-J64)</f>
        <v/>
      </c>
      <c r="L64" s="9">
        <f>IF(J64="","",SUMIFS($F$5:$F$504,$B$5:$B$504,B64,$E$5:$E$504,"&gt;"&amp;J64,$E$5:$E$504,"&lt;="&amp;E64))</f>
        <v/>
      </c>
      <c r="M64" s="13">
        <f>IF(OR(K64="",L64=0),"",K64/L64)</f>
        <v/>
      </c>
      <c r="N64" s="10">
        <f>IF(M64="","",SUMIFS($G$5:$G$504,$B$5:$B$504,B64,$E$5:$E$504,"&gt;"&amp;J64,$E$5:$E$504,"&lt;="&amp;E64)/K64)</f>
        <v/>
      </c>
    </row>
    <row r="65">
      <c r="A65" s="28" t="n"/>
      <c r="B65" s="26" t="n"/>
      <c r="C65" s="26" t="n"/>
      <c r="D65" s="26" t="n"/>
      <c r="E65" s="29" t="n"/>
      <c r="F65" s="30" t="n"/>
      <c r="G65" s="31" t="n"/>
      <c r="H65" s="26" t="n"/>
      <c r="I65" s="11">
        <f>IF(OR(F65="",G65="",F65=0),"",G65/F65)</f>
        <v/>
      </c>
      <c r="J65" s="12">
        <f>IF(OR(H65&lt;&gt;"Sim",B65="",E65=""),"",IF(_xlfn.MAXIFS($E$5:$E$504,$B$5:$B$504,B65,$H$5:$H$504,"Sim",$E$5:$E$504,"&lt;"&amp;E65)=0,"",_xlfn.MAXIFS($E$5:$E$504,$B$5:$B$504,B65,$H$5:$H$504,"Sim",$E$5:$E$504,"&lt;"&amp;E65)))</f>
        <v/>
      </c>
      <c r="K65" s="12">
        <f>IF(J65="","",E65-J65)</f>
        <v/>
      </c>
      <c r="L65" s="9">
        <f>IF(J65="","",SUMIFS($F$5:$F$504,$B$5:$B$504,B65,$E$5:$E$504,"&gt;"&amp;J65,$E$5:$E$504,"&lt;="&amp;E65))</f>
        <v/>
      </c>
      <c r="M65" s="13">
        <f>IF(OR(K65="",L65=0),"",K65/L65)</f>
        <v/>
      </c>
      <c r="N65" s="10">
        <f>IF(M65="","",SUMIFS($G$5:$G$504,$B$5:$B$504,B65,$E$5:$E$504,"&gt;"&amp;J65,$E$5:$E$504,"&lt;="&amp;E65)/K65)</f>
        <v/>
      </c>
    </row>
    <row r="66">
      <c r="A66" s="28" t="n"/>
      <c r="B66" s="26" t="n"/>
      <c r="C66" s="26" t="n"/>
      <c r="D66" s="26" t="n"/>
      <c r="E66" s="29" t="n"/>
      <c r="F66" s="30" t="n"/>
      <c r="G66" s="31" t="n"/>
      <c r="H66" s="26" t="n"/>
      <c r="I66" s="11">
        <f>IF(OR(F66="",G66="",F66=0),"",G66/F66)</f>
        <v/>
      </c>
      <c r="J66" s="12">
        <f>IF(OR(H66&lt;&gt;"Sim",B66="",E66=""),"",IF(_xlfn.MAXIFS($E$5:$E$504,$B$5:$B$504,B66,$H$5:$H$504,"Sim",$E$5:$E$504,"&lt;"&amp;E66)=0,"",_xlfn.MAXIFS($E$5:$E$504,$B$5:$B$504,B66,$H$5:$H$504,"Sim",$E$5:$E$504,"&lt;"&amp;E66)))</f>
        <v/>
      </c>
      <c r="K66" s="12">
        <f>IF(J66="","",E66-J66)</f>
        <v/>
      </c>
      <c r="L66" s="9">
        <f>IF(J66="","",SUMIFS($F$5:$F$504,$B$5:$B$504,B66,$E$5:$E$504,"&gt;"&amp;J66,$E$5:$E$504,"&lt;="&amp;E66))</f>
        <v/>
      </c>
      <c r="M66" s="13">
        <f>IF(OR(K66="",L66=0),"",K66/L66)</f>
        <v/>
      </c>
      <c r="N66" s="10">
        <f>IF(M66="","",SUMIFS($G$5:$G$504,$B$5:$B$504,B66,$E$5:$E$504,"&gt;"&amp;J66,$E$5:$E$504,"&lt;="&amp;E66)/K66)</f>
        <v/>
      </c>
    </row>
    <row r="67">
      <c r="A67" s="28" t="n"/>
      <c r="B67" s="26" t="n"/>
      <c r="C67" s="26" t="n"/>
      <c r="D67" s="26" t="n"/>
      <c r="E67" s="29" t="n"/>
      <c r="F67" s="30" t="n"/>
      <c r="G67" s="31" t="n"/>
      <c r="H67" s="26" t="n"/>
      <c r="I67" s="11">
        <f>IF(OR(F67="",G67="",F67=0),"",G67/F67)</f>
        <v/>
      </c>
      <c r="J67" s="12">
        <f>IF(OR(H67&lt;&gt;"Sim",B67="",E67=""),"",IF(_xlfn.MAXIFS($E$5:$E$504,$B$5:$B$504,B67,$H$5:$H$504,"Sim",$E$5:$E$504,"&lt;"&amp;E67)=0,"",_xlfn.MAXIFS($E$5:$E$504,$B$5:$B$504,B67,$H$5:$H$504,"Sim",$E$5:$E$504,"&lt;"&amp;E67)))</f>
        <v/>
      </c>
      <c r="K67" s="12">
        <f>IF(J67="","",E67-J67)</f>
        <v/>
      </c>
      <c r="L67" s="9">
        <f>IF(J67="","",SUMIFS($F$5:$F$504,$B$5:$B$504,B67,$E$5:$E$504,"&gt;"&amp;J67,$E$5:$E$504,"&lt;="&amp;E67))</f>
        <v/>
      </c>
      <c r="M67" s="13">
        <f>IF(OR(K67="",L67=0),"",K67/L67)</f>
        <v/>
      </c>
      <c r="N67" s="10">
        <f>IF(M67="","",SUMIFS($G$5:$G$504,$B$5:$B$504,B67,$E$5:$E$504,"&gt;"&amp;J67,$E$5:$E$504,"&lt;="&amp;E67)/K67)</f>
        <v/>
      </c>
    </row>
    <row r="68">
      <c r="A68" s="28" t="n"/>
      <c r="B68" s="26" t="n"/>
      <c r="C68" s="26" t="n"/>
      <c r="D68" s="26" t="n"/>
      <c r="E68" s="29" t="n"/>
      <c r="F68" s="30" t="n"/>
      <c r="G68" s="31" t="n"/>
      <c r="H68" s="26" t="n"/>
      <c r="I68" s="11">
        <f>IF(OR(F68="",G68="",F68=0),"",G68/F68)</f>
        <v/>
      </c>
      <c r="J68" s="12">
        <f>IF(OR(H68&lt;&gt;"Sim",B68="",E68=""),"",IF(_xlfn.MAXIFS($E$5:$E$504,$B$5:$B$504,B68,$H$5:$H$504,"Sim",$E$5:$E$504,"&lt;"&amp;E68)=0,"",_xlfn.MAXIFS($E$5:$E$504,$B$5:$B$504,B68,$H$5:$H$504,"Sim",$E$5:$E$504,"&lt;"&amp;E68)))</f>
        <v/>
      </c>
      <c r="K68" s="12">
        <f>IF(J68="","",E68-J68)</f>
        <v/>
      </c>
      <c r="L68" s="9">
        <f>IF(J68="","",SUMIFS($F$5:$F$504,$B$5:$B$504,B68,$E$5:$E$504,"&gt;"&amp;J68,$E$5:$E$504,"&lt;="&amp;E68))</f>
        <v/>
      </c>
      <c r="M68" s="13">
        <f>IF(OR(K68="",L68=0),"",K68/L68)</f>
        <v/>
      </c>
      <c r="N68" s="10">
        <f>IF(M68="","",SUMIFS($G$5:$G$504,$B$5:$B$504,B68,$E$5:$E$504,"&gt;"&amp;J68,$E$5:$E$504,"&lt;="&amp;E68)/K68)</f>
        <v/>
      </c>
    </row>
    <row r="69">
      <c r="A69" s="28" t="n"/>
      <c r="B69" s="26" t="n"/>
      <c r="C69" s="26" t="n"/>
      <c r="D69" s="26" t="n"/>
      <c r="E69" s="29" t="n"/>
      <c r="F69" s="30" t="n"/>
      <c r="G69" s="31" t="n"/>
      <c r="H69" s="26" t="n"/>
      <c r="I69" s="11">
        <f>IF(OR(F69="",G69="",F69=0),"",G69/F69)</f>
        <v/>
      </c>
      <c r="J69" s="12">
        <f>IF(OR(H69&lt;&gt;"Sim",B69="",E69=""),"",IF(_xlfn.MAXIFS($E$5:$E$504,$B$5:$B$504,B69,$H$5:$H$504,"Sim",$E$5:$E$504,"&lt;"&amp;E69)=0,"",_xlfn.MAXIFS($E$5:$E$504,$B$5:$B$504,B69,$H$5:$H$504,"Sim",$E$5:$E$504,"&lt;"&amp;E69)))</f>
        <v/>
      </c>
      <c r="K69" s="12">
        <f>IF(J69="","",E69-J69)</f>
        <v/>
      </c>
      <c r="L69" s="9">
        <f>IF(J69="","",SUMIFS($F$5:$F$504,$B$5:$B$504,B69,$E$5:$E$504,"&gt;"&amp;J69,$E$5:$E$504,"&lt;="&amp;E69))</f>
        <v/>
      </c>
      <c r="M69" s="13">
        <f>IF(OR(K69="",L69=0),"",K69/L69)</f>
        <v/>
      </c>
      <c r="N69" s="10">
        <f>IF(M69="","",SUMIFS($G$5:$G$504,$B$5:$B$504,B69,$E$5:$E$504,"&gt;"&amp;J69,$E$5:$E$504,"&lt;="&amp;E69)/K69)</f>
        <v/>
      </c>
    </row>
    <row r="70">
      <c r="A70" s="28" t="n"/>
      <c r="B70" s="26" t="n"/>
      <c r="C70" s="26" t="n"/>
      <c r="D70" s="26" t="n"/>
      <c r="E70" s="29" t="n"/>
      <c r="F70" s="30" t="n"/>
      <c r="G70" s="31" t="n"/>
      <c r="H70" s="26" t="n"/>
      <c r="I70" s="11">
        <f>IF(OR(F70="",G70="",F70=0),"",G70/F70)</f>
        <v/>
      </c>
      <c r="J70" s="12">
        <f>IF(OR(H70&lt;&gt;"Sim",B70="",E70=""),"",IF(_xlfn.MAXIFS($E$5:$E$504,$B$5:$B$504,B70,$H$5:$H$504,"Sim",$E$5:$E$504,"&lt;"&amp;E70)=0,"",_xlfn.MAXIFS($E$5:$E$504,$B$5:$B$504,B70,$H$5:$H$504,"Sim",$E$5:$E$504,"&lt;"&amp;E70)))</f>
        <v/>
      </c>
      <c r="K70" s="12">
        <f>IF(J70="","",E70-J70)</f>
        <v/>
      </c>
      <c r="L70" s="9">
        <f>IF(J70="","",SUMIFS($F$5:$F$504,$B$5:$B$504,B70,$E$5:$E$504,"&gt;"&amp;J70,$E$5:$E$504,"&lt;="&amp;E70))</f>
        <v/>
      </c>
      <c r="M70" s="13">
        <f>IF(OR(K70="",L70=0),"",K70/L70)</f>
        <v/>
      </c>
      <c r="N70" s="10">
        <f>IF(M70="","",SUMIFS($G$5:$G$504,$B$5:$B$504,B70,$E$5:$E$504,"&gt;"&amp;J70,$E$5:$E$504,"&lt;="&amp;E70)/K70)</f>
        <v/>
      </c>
    </row>
    <row r="71">
      <c r="A71" s="28" t="n"/>
      <c r="B71" s="26" t="n"/>
      <c r="C71" s="26" t="n"/>
      <c r="D71" s="26" t="n"/>
      <c r="E71" s="29" t="n"/>
      <c r="F71" s="30" t="n"/>
      <c r="G71" s="31" t="n"/>
      <c r="H71" s="26" t="n"/>
      <c r="I71" s="11">
        <f>IF(OR(F71="",G71="",F71=0),"",G71/F71)</f>
        <v/>
      </c>
      <c r="J71" s="12">
        <f>IF(OR(H71&lt;&gt;"Sim",B71="",E71=""),"",IF(_xlfn.MAXIFS($E$5:$E$504,$B$5:$B$504,B71,$H$5:$H$504,"Sim",$E$5:$E$504,"&lt;"&amp;E71)=0,"",_xlfn.MAXIFS($E$5:$E$504,$B$5:$B$504,B71,$H$5:$H$504,"Sim",$E$5:$E$504,"&lt;"&amp;E71)))</f>
        <v/>
      </c>
      <c r="K71" s="12">
        <f>IF(J71="","",E71-J71)</f>
        <v/>
      </c>
      <c r="L71" s="9">
        <f>IF(J71="","",SUMIFS($F$5:$F$504,$B$5:$B$504,B71,$E$5:$E$504,"&gt;"&amp;J71,$E$5:$E$504,"&lt;="&amp;E71))</f>
        <v/>
      </c>
      <c r="M71" s="13">
        <f>IF(OR(K71="",L71=0),"",K71/L71)</f>
        <v/>
      </c>
      <c r="N71" s="10">
        <f>IF(M71="","",SUMIFS($G$5:$G$504,$B$5:$B$504,B71,$E$5:$E$504,"&gt;"&amp;J71,$E$5:$E$504,"&lt;="&amp;E71)/K71)</f>
        <v/>
      </c>
    </row>
    <row r="72">
      <c r="A72" s="28" t="n"/>
      <c r="B72" s="26" t="n"/>
      <c r="C72" s="26" t="n"/>
      <c r="D72" s="26" t="n"/>
      <c r="E72" s="29" t="n"/>
      <c r="F72" s="30" t="n"/>
      <c r="G72" s="31" t="n"/>
      <c r="H72" s="26" t="n"/>
      <c r="I72" s="11">
        <f>IF(OR(F72="",G72="",F72=0),"",G72/F72)</f>
        <v/>
      </c>
      <c r="J72" s="12">
        <f>IF(OR(H72&lt;&gt;"Sim",B72="",E72=""),"",IF(_xlfn.MAXIFS($E$5:$E$504,$B$5:$B$504,B72,$H$5:$H$504,"Sim",$E$5:$E$504,"&lt;"&amp;E72)=0,"",_xlfn.MAXIFS($E$5:$E$504,$B$5:$B$504,B72,$H$5:$H$504,"Sim",$E$5:$E$504,"&lt;"&amp;E72)))</f>
        <v/>
      </c>
      <c r="K72" s="12">
        <f>IF(J72="","",E72-J72)</f>
        <v/>
      </c>
      <c r="L72" s="9">
        <f>IF(J72="","",SUMIFS($F$5:$F$504,$B$5:$B$504,B72,$E$5:$E$504,"&gt;"&amp;J72,$E$5:$E$504,"&lt;="&amp;E72))</f>
        <v/>
      </c>
      <c r="M72" s="13">
        <f>IF(OR(K72="",L72=0),"",K72/L72)</f>
        <v/>
      </c>
      <c r="N72" s="10">
        <f>IF(M72="","",SUMIFS($G$5:$G$504,$B$5:$B$504,B72,$E$5:$E$504,"&gt;"&amp;J72,$E$5:$E$504,"&lt;="&amp;E72)/K72)</f>
        <v/>
      </c>
    </row>
    <row r="73">
      <c r="A73" s="28" t="n"/>
      <c r="B73" s="26" t="n"/>
      <c r="C73" s="26" t="n"/>
      <c r="D73" s="26" t="n"/>
      <c r="E73" s="29" t="n"/>
      <c r="F73" s="30" t="n"/>
      <c r="G73" s="31" t="n"/>
      <c r="H73" s="26" t="n"/>
      <c r="I73" s="11">
        <f>IF(OR(F73="",G73="",F73=0),"",G73/F73)</f>
        <v/>
      </c>
      <c r="J73" s="12">
        <f>IF(OR(H73&lt;&gt;"Sim",B73="",E73=""),"",IF(_xlfn.MAXIFS($E$5:$E$504,$B$5:$B$504,B73,$H$5:$H$504,"Sim",$E$5:$E$504,"&lt;"&amp;E73)=0,"",_xlfn.MAXIFS($E$5:$E$504,$B$5:$B$504,B73,$H$5:$H$504,"Sim",$E$5:$E$504,"&lt;"&amp;E73)))</f>
        <v/>
      </c>
      <c r="K73" s="12">
        <f>IF(J73="","",E73-J73)</f>
        <v/>
      </c>
      <c r="L73" s="9">
        <f>IF(J73="","",SUMIFS($F$5:$F$504,$B$5:$B$504,B73,$E$5:$E$504,"&gt;"&amp;J73,$E$5:$E$504,"&lt;="&amp;E73))</f>
        <v/>
      </c>
      <c r="M73" s="13">
        <f>IF(OR(K73="",L73=0),"",K73/L73)</f>
        <v/>
      </c>
      <c r="N73" s="10">
        <f>IF(M73="","",SUMIFS($G$5:$G$504,$B$5:$B$504,B73,$E$5:$E$504,"&gt;"&amp;J73,$E$5:$E$504,"&lt;="&amp;E73)/K73)</f>
        <v/>
      </c>
    </row>
    <row r="74">
      <c r="A74" s="28" t="n"/>
      <c r="B74" s="26" t="n"/>
      <c r="C74" s="26" t="n"/>
      <c r="D74" s="26" t="n"/>
      <c r="E74" s="29" t="n"/>
      <c r="F74" s="30" t="n"/>
      <c r="G74" s="31" t="n"/>
      <c r="H74" s="26" t="n"/>
      <c r="I74" s="11">
        <f>IF(OR(F74="",G74="",F74=0),"",G74/F74)</f>
        <v/>
      </c>
      <c r="J74" s="12">
        <f>IF(OR(H74&lt;&gt;"Sim",B74="",E74=""),"",IF(_xlfn.MAXIFS($E$5:$E$504,$B$5:$B$504,B74,$H$5:$H$504,"Sim",$E$5:$E$504,"&lt;"&amp;E74)=0,"",_xlfn.MAXIFS($E$5:$E$504,$B$5:$B$504,B74,$H$5:$H$504,"Sim",$E$5:$E$504,"&lt;"&amp;E74)))</f>
        <v/>
      </c>
      <c r="K74" s="12">
        <f>IF(J74="","",E74-J74)</f>
        <v/>
      </c>
      <c r="L74" s="9">
        <f>IF(J74="","",SUMIFS($F$5:$F$504,$B$5:$B$504,B74,$E$5:$E$504,"&gt;"&amp;J74,$E$5:$E$504,"&lt;="&amp;E74))</f>
        <v/>
      </c>
      <c r="M74" s="13">
        <f>IF(OR(K74="",L74=0),"",K74/L74)</f>
        <v/>
      </c>
      <c r="N74" s="10">
        <f>IF(M74="","",SUMIFS($G$5:$G$504,$B$5:$B$504,B74,$E$5:$E$504,"&gt;"&amp;J74,$E$5:$E$504,"&lt;="&amp;E74)/K74)</f>
        <v/>
      </c>
    </row>
    <row r="75">
      <c r="A75" s="28" t="n"/>
      <c r="B75" s="26" t="n"/>
      <c r="C75" s="26" t="n"/>
      <c r="D75" s="26" t="n"/>
      <c r="E75" s="29" t="n"/>
      <c r="F75" s="30" t="n"/>
      <c r="G75" s="31" t="n"/>
      <c r="H75" s="26" t="n"/>
      <c r="I75" s="11">
        <f>IF(OR(F75="",G75="",F75=0),"",G75/F75)</f>
        <v/>
      </c>
      <c r="J75" s="12">
        <f>IF(OR(H75&lt;&gt;"Sim",B75="",E75=""),"",IF(_xlfn.MAXIFS($E$5:$E$504,$B$5:$B$504,B75,$H$5:$H$504,"Sim",$E$5:$E$504,"&lt;"&amp;E75)=0,"",_xlfn.MAXIFS($E$5:$E$504,$B$5:$B$504,B75,$H$5:$H$504,"Sim",$E$5:$E$504,"&lt;"&amp;E75)))</f>
        <v/>
      </c>
      <c r="K75" s="12">
        <f>IF(J75="","",E75-J75)</f>
        <v/>
      </c>
      <c r="L75" s="9">
        <f>IF(J75="","",SUMIFS($F$5:$F$504,$B$5:$B$504,B75,$E$5:$E$504,"&gt;"&amp;J75,$E$5:$E$504,"&lt;="&amp;E75))</f>
        <v/>
      </c>
      <c r="M75" s="13">
        <f>IF(OR(K75="",L75=0),"",K75/L75)</f>
        <v/>
      </c>
      <c r="N75" s="10">
        <f>IF(M75="","",SUMIFS($G$5:$G$504,$B$5:$B$504,B75,$E$5:$E$504,"&gt;"&amp;J75,$E$5:$E$504,"&lt;="&amp;E75)/K75)</f>
        <v/>
      </c>
    </row>
    <row r="76">
      <c r="A76" s="28" t="n"/>
      <c r="B76" s="26" t="n"/>
      <c r="C76" s="26" t="n"/>
      <c r="D76" s="26" t="n"/>
      <c r="E76" s="29" t="n"/>
      <c r="F76" s="30" t="n"/>
      <c r="G76" s="31" t="n"/>
      <c r="H76" s="26" t="n"/>
      <c r="I76" s="11">
        <f>IF(OR(F76="",G76="",F76=0),"",G76/F76)</f>
        <v/>
      </c>
      <c r="J76" s="12">
        <f>IF(OR(H76&lt;&gt;"Sim",B76="",E76=""),"",IF(_xlfn.MAXIFS($E$5:$E$504,$B$5:$B$504,B76,$H$5:$H$504,"Sim",$E$5:$E$504,"&lt;"&amp;E76)=0,"",_xlfn.MAXIFS($E$5:$E$504,$B$5:$B$504,B76,$H$5:$H$504,"Sim",$E$5:$E$504,"&lt;"&amp;E76)))</f>
        <v/>
      </c>
      <c r="K76" s="12">
        <f>IF(J76="","",E76-J76)</f>
        <v/>
      </c>
      <c r="L76" s="9">
        <f>IF(J76="","",SUMIFS($F$5:$F$504,$B$5:$B$504,B76,$E$5:$E$504,"&gt;"&amp;J76,$E$5:$E$504,"&lt;="&amp;E76))</f>
        <v/>
      </c>
      <c r="M76" s="13">
        <f>IF(OR(K76="",L76=0),"",K76/L76)</f>
        <v/>
      </c>
      <c r="N76" s="10">
        <f>IF(M76="","",SUMIFS($G$5:$G$504,$B$5:$B$504,B76,$E$5:$E$504,"&gt;"&amp;J76,$E$5:$E$504,"&lt;="&amp;E76)/K76)</f>
        <v/>
      </c>
    </row>
    <row r="77">
      <c r="A77" s="28" t="n"/>
      <c r="B77" s="26" t="n"/>
      <c r="C77" s="26" t="n"/>
      <c r="D77" s="26" t="n"/>
      <c r="E77" s="29" t="n"/>
      <c r="F77" s="30" t="n"/>
      <c r="G77" s="31" t="n"/>
      <c r="H77" s="26" t="n"/>
      <c r="I77" s="11">
        <f>IF(OR(F77="",G77="",F77=0),"",G77/F77)</f>
        <v/>
      </c>
      <c r="J77" s="12">
        <f>IF(OR(H77&lt;&gt;"Sim",B77="",E77=""),"",IF(_xlfn.MAXIFS($E$5:$E$504,$B$5:$B$504,B77,$H$5:$H$504,"Sim",$E$5:$E$504,"&lt;"&amp;E77)=0,"",_xlfn.MAXIFS($E$5:$E$504,$B$5:$B$504,B77,$H$5:$H$504,"Sim",$E$5:$E$504,"&lt;"&amp;E77)))</f>
        <v/>
      </c>
      <c r="K77" s="12">
        <f>IF(J77="","",E77-J77)</f>
        <v/>
      </c>
      <c r="L77" s="9">
        <f>IF(J77="","",SUMIFS($F$5:$F$504,$B$5:$B$504,B77,$E$5:$E$504,"&gt;"&amp;J77,$E$5:$E$504,"&lt;="&amp;E77))</f>
        <v/>
      </c>
      <c r="M77" s="13">
        <f>IF(OR(K77="",L77=0),"",K77/L77)</f>
        <v/>
      </c>
      <c r="N77" s="10">
        <f>IF(M77="","",SUMIFS($G$5:$G$504,$B$5:$B$504,B77,$E$5:$E$504,"&gt;"&amp;J77,$E$5:$E$504,"&lt;="&amp;E77)/K77)</f>
        <v/>
      </c>
    </row>
    <row r="78">
      <c r="A78" s="28" t="n"/>
      <c r="B78" s="26" t="n"/>
      <c r="C78" s="26" t="n"/>
      <c r="D78" s="26" t="n"/>
      <c r="E78" s="29" t="n"/>
      <c r="F78" s="30" t="n"/>
      <c r="G78" s="31" t="n"/>
      <c r="H78" s="26" t="n"/>
      <c r="I78" s="11">
        <f>IF(OR(F78="",G78="",F78=0),"",G78/F78)</f>
        <v/>
      </c>
      <c r="J78" s="12">
        <f>IF(OR(H78&lt;&gt;"Sim",B78="",E78=""),"",IF(_xlfn.MAXIFS($E$5:$E$504,$B$5:$B$504,B78,$H$5:$H$504,"Sim",$E$5:$E$504,"&lt;"&amp;E78)=0,"",_xlfn.MAXIFS($E$5:$E$504,$B$5:$B$504,B78,$H$5:$H$504,"Sim",$E$5:$E$504,"&lt;"&amp;E78)))</f>
        <v/>
      </c>
      <c r="K78" s="12">
        <f>IF(J78="","",E78-J78)</f>
        <v/>
      </c>
      <c r="L78" s="9">
        <f>IF(J78="","",SUMIFS($F$5:$F$504,$B$5:$B$504,B78,$E$5:$E$504,"&gt;"&amp;J78,$E$5:$E$504,"&lt;="&amp;E78))</f>
        <v/>
      </c>
      <c r="M78" s="13">
        <f>IF(OR(K78="",L78=0),"",K78/L78)</f>
        <v/>
      </c>
      <c r="N78" s="10">
        <f>IF(M78="","",SUMIFS($G$5:$G$504,$B$5:$B$504,B78,$E$5:$E$504,"&gt;"&amp;J78,$E$5:$E$504,"&lt;="&amp;E78)/K78)</f>
        <v/>
      </c>
    </row>
    <row r="79">
      <c r="A79" s="28" t="n"/>
      <c r="B79" s="26" t="n"/>
      <c r="C79" s="26" t="n"/>
      <c r="D79" s="26" t="n"/>
      <c r="E79" s="29" t="n"/>
      <c r="F79" s="30" t="n"/>
      <c r="G79" s="31" t="n"/>
      <c r="H79" s="26" t="n"/>
      <c r="I79" s="11">
        <f>IF(OR(F79="",G79="",F79=0),"",G79/F79)</f>
        <v/>
      </c>
      <c r="J79" s="12">
        <f>IF(OR(H79&lt;&gt;"Sim",B79="",E79=""),"",IF(_xlfn.MAXIFS($E$5:$E$504,$B$5:$B$504,B79,$H$5:$H$504,"Sim",$E$5:$E$504,"&lt;"&amp;E79)=0,"",_xlfn.MAXIFS($E$5:$E$504,$B$5:$B$504,B79,$H$5:$H$504,"Sim",$E$5:$E$504,"&lt;"&amp;E79)))</f>
        <v/>
      </c>
      <c r="K79" s="12">
        <f>IF(J79="","",E79-J79)</f>
        <v/>
      </c>
      <c r="L79" s="9">
        <f>IF(J79="","",SUMIFS($F$5:$F$504,$B$5:$B$504,B79,$E$5:$E$504,"&gt;"&amp;J79,$E$5:$E$504,"&lt;="&amp;E79))</f>
        <v/>
      </c>
      <c r="M79" s="13">
        <f>IF(OR(K79="",L79=0),"",K79/L79)</f>
        <v/>
      </c>
      <c r="N79" s="10">
        <f>IF(M79="","",SUMIFS($G$5:$G$504,$B$5:$B$504,B79,$E$5:$E$504,"&gt;"&amp;J79,$E$5:$E$504,"&lt;="&amp;E79)/K79)</f>
        <v/>
      </c>
    </row>
    <row r="80">
      <c r="A80" s="28" t="n"/>
      <c r="B80" s="26" t="n"/>
      <c r="C80" s="26" t="n"/>
      <c r="D80" s="26" t="n"/>
      <c r="E80" s="29" t="n"/>
      <c r="F80" s="30" t="n"/>
      <c r="G80" s="31" t="n"/>
      <c r="H80" s="26" t="n"/>
      <c r="I80" s="11">
        <f>IF(OR(F80="",G80="",F80=0),"",G80/F80)</f>
        <v/>
      </c>
      <c r="J80" s="12">
        <f>IF(OR(H80&lt;&gt;"Sim",B80="",E80=""),"",IF(_xlfn.MAXIFS($E$5:$E$504,$B$5:$B$504,B80,$H$5:$H$504,"Sim",$E$5:$E$504,"&lt;"&amp;E80)=0,"",_xlfn.MAXIFS($E$5:$E$504,$B$5:$B$504,B80,$H$5:$H$504,"Sim",$E$5:$E$504,"&lt;"&amp;E80)))</f>
        <v/>
      </c>
      <c r="K80" s="12">
        <f>IF(J80="","",E80-J80)</f>
        <v/>
      </c>
      <c r="L80" s="9">
        <f>IF(J80="","",SUMIFS($F$5:$F$504,$B$5:$B$504,B80,$E$5:$E$504,"&gt;"&amp;J80,$E$5:$E$504,"&lt;="&amp;E80))</f>
        <v/>
      </c>
      <c r="M80" s="13">
        <f>IF(OR(K80="",L80=0),"",K80/L80)</f>
        <v/>
      </c>
      <c r="N80" s="10">
        <f>IF(M80="","",SUMIFS($G$5:$G$504,$B$5:$B$504,B80,$E$5:$E$504,"&gt;"&amp;J80,$E$5:$E$504,"&lt;="&amp;E80)/K80)</f>
        <v/>
      </c>
    </row>
    <row r="81">
      <c r="A81" s="28" t="n"/>
      <c r="B81" s="26" t="n"/>
      <c r="C81" s="26" t="n"/>
      <c r="D81" s="26" t="n"/>
      <c r="E81" s="29" t="n"/>
      <c r="F81" s="30" t="n"/>
      <c r="G81" s="31" t="n"/>
      <c r="H81" s="26" t="n"/>
      <c r="I81" s="11">
        <f>IF(OR(F81="",G81="",F81=0),"",G81/F81)</f>
        <v/>
      </c>
      <c r="J81" s="12">
        <f>IF(OR(H81&lt;&gt;"Sim",B81="",E81=""),"",IF(_xlfn.MAXIFS($E$5:$E$504,$B$5:$B$504,B81,$H$5:$H$504,"Sim",$E$5:$E$504,"&lt;"&amp;E81)=0,"",_xlfn.MAXIFS($E$5:$E$504,$B$5:$B$504,B81,$H$5:$H$504,"Sim",$E$5:$E$504,"&lt;"&amp;E81)))</f>
        <v/>
      </c>
      <c r="K81" s="12">
        <f>IF(J81="","",E81-J81)</f>
        <v/>
      </c>
      <c r="L81" s="9">
        <f>IF(J81="","",SUMIFS($F$5:$F$504,$B$5:$B$504,B81,$E$5:$E$504,"&gt;"&amp;J81,$E$5:$E$504,"&lt;="&amp;E81))</f>
        <v/>
      </c>
      <c r="M81" s="13">
        <f>IF(OR(K81="",L81=0),"",K81/L81)</f>
        <v/>
      </c>
      <c r="N81" s="10">
        <f>IF(M81="","",SUMIFS($G$5:$G$504,$B$5:$B$504,B81,$E$5:$E$504,"&gt;"&amp;J81,$E$5:$E$504,"&lt;="&amp;E81)/K81)</f>
        <v/>
      </c>
    </row>
    <row r="82">
      <c r="A82" s="28" t="n"/>
      <c r="B82" s="26" t="n"/>
      <c r="C82" s="26" t="n"/>
      <c r="D82" s="26" t="n"/>
      <c r="E82" s="29" t="n"/>
      <c r="F82" s="30" t="n"/>
      <c r="G82" s="31" t="n"/>
      <c r="H82" s="26" t="n"/>
      <c r="I82" s="11">
        <f>IF(OR(F82="",G82="",F82=0),"",G82/F82)</f>
        <v/>
      </c>
      <c r="J82" s="12">
        <f>IF(OR(H82&lt;&gt;"Sim",B82="",E82=""),"",IF(_xlfn.MAXIFS($E$5:$E$504,$B$5:$B$504,B82,$H$5:$H$504,"Sim",$E$5:$E$504,"&lt;"&amp;E82)=0,"",_xlfn.MAXIFS($E$5:$E$504,$B$5:$B$504,B82,$H$5:$H$504,"Sim",$E$5:$E$504,"&lt;"&amp;E82)))</f>
        <v/>
      </c>
      <c r="K82" s="12">
        <f>IF(J82="","",E82-J82)</f>
        <v/>
      </c>
      <c r="L82" s="9">
        <f>IF(J82="","",SUMIFS($F$5:$F$504,$B$5:$B$504,B82,$E$5:$E$504,"&gt;"&amp;J82,$E$5:$E$504,"&lt;="&amp;E82))</f>
        <v/>
      </c>
      <c r="M82" s="13">
        <f>IF(OR(K82="",L82=0),"",K82/L82)</f>
        <v/>
      </c>
      <c r="N82" s="10">
        <f>IF(M82="","",SUMIFS($G$5:$G$504,$B$5:$B$504,B82,$E$5:$E$504,"&gt;"&amp;J82,$E$5:$E$504,"&lt;="&amp;E82)/K82)</f>
        <v/>
      </c>
    </row>
    <row r="83">
      <c r="A83" s="28" t="n"/>
      <c r="B83" s="26" t="n"/>
      <c r="C83" s="26" t="n"/>
      <c r="D83" s="26" t="n"/>
      <c r="E83" s="29" t="n"/>
      <c r="F83" s="30" t="n"/>
      <c r="G83" s="31" t="n"/>
      <c r="H83" s="26" t="n"/>
      <c r="I83" s="11">
        <f>IF(OR(F83="",G83="",F83=0),"",G83/F83)</f>
        <v/>
      </c>
      <c r="J83" s="12">
        <f>IF(OR(H83&lt;&gt;"Sim",B83="",E83=""),"",IF(_xlfn.MAXIFS($E$5:$E$504,$B$5:$B$504,B83,$H$5:$H$504,"Sim",$E$5:$E$504,"&lt;"&amp;E83)=0,"",_xlfn.MAXIFS($E$5:$E$504,$B$5:$B$504,B83,$H$5:$H$504,"Sim",$E$5:$E$504,"&lt;"&amp;E83)))</f>
        <v/>
      </c>
      <c r="K83" s="12">
        <f>IF(J83="","",E83-J83)</f>
        <v/>
      </c>
      <c r="L83" s="9">
        <f>IF(J83="","",SUMIFS($F$5:$F$504,$B$5:$B$504,B83,$E$5:$E$504,"&gt;"&amp;J83,$E$5:$E$504,"&lt;="&amp;E83))</f>
        <v/>
      </c>
      <c r="M83" s="13">
        <f>IF(OR(K83="",L83=0),"",K83/L83)</f>
        <v/>
      </c>
      <c r="N83" s="10">
        <f>IF(M83="","",SUMIFS($G$5:$G$504,$B$5:$B$504,B83,$E$5:$E$504,"&gt;"&amp;J83,$E$5:$E$504,"&lt;="&amp;E83)/K83)</f>
        <v/>
      </c>
    </row>
    <row r="84">
      <c r="A84" s="28" t="n"/>
      <c r="B84" s="26" t="n"/>
      <c r="C84" s="26" t="n"/>
      <c r="D84" s="26" t="n"/>
      <c r="E84" s="29" t="n"/>
      <c r="F84" s="30" t="n"/>
      <c r="G84" s="31" t="n"/>
      <c r="H84" s="26" t="n"/>
      <c r="I84" s="11">
        <f>IF(OR(F84="",G84="",F84=0),"",G84/F84)</f>
        <v/>
      </c>
      <c r="J84" s="12">
        <f>IF(OR(H84&lt;&gt;"Sim",B84="",E84=""),"",IF(_xlfn.MAXIFS($E$5:$E$504,$B$5:$B$504,B84,$H$5:$H$504,"Sim",$E$5:$E$504,"&lt;"&amp;E84)=0,"",_xlfn.MAXIFS($E$5:$E$504,$B$5:$B$504,B84,$H$5:$H$504,"Sim",$E$5:$E$504,"&lt;"&amp;E84)))</f>
        <v/>
      </c>
      <c r="K84" s="12">
        <f>IF(J84="","",E84-J84)</f>
        <v/>
      </c>
      <c r="L84" s="9">
        <f>IF(J84="","",SUMIFS($F$5:$F$504,$B$5:$B$504,B84,$E$5:$E$504,"&gt;"&amp;J84,$E$5:$E$504,"&lt;="&amp;E84))</f>
        <v/>
      </c>
      <c r="M84" s="13">
        <f>IF(OR(K84="",L84=0),"",K84/L84)</f>
        <v/>
      </c>
      <c r="N84" s="10">
        <f>IF(M84="","",SUMIFS($G$5:$G$504,$B$5:$B$504,B84,$E$5:$E$504,"&gt;"&amp;J84,$E$5:$E$504,"&lt;="&amp;E84)/K84)</f>
        <v/>
      </c>
    </row>
    <row r="85">
      <c r="A85" s="28" t="n"/>
      <c r="B85" s="26" t="n"/>
      <c r="C85" s="26" t="n"/>
      <c r="D85" s="26" t="n"/>
      <c r="E85" s="29" t="n"/>
      <c r="F85" s="30" t="n"/>
      <c r="G85" s="31" t="n"/>
      <c r="H85" s="26" t="n"/>
      <c r="I85" s="11">
        <f>IF(OR(F85="",G85="",F85=0),"",G85/F85)</f>
        <v/>
      </c>
      <c r="J85" s="12">
        <f>IF(OR(H85&lt;&gt;"Sim",B85="",E85=""),"",IF(_xlfn.MAXIFS($E$5:$E$504,$B$5:$B$504,B85,$H$5:$H$504,"Sim",$E$5:$E$504,"&lt;"&amp;E85)=0,"",_xlfn.MAXIFS($E$5:$E$504,$B$5:$B$504,B85,$H$5:$H$504,"Sim",$E$5:$E$504,"&lt;"&amp;E85)))</f>
        <v/>
      </c>
      <c r="K85" s="12">
        <f>IF(J85="","",E85-J85)</f>
        <v/>
      </c>
      <c r="L85" s="9">
        <f>IF(J85="","",SUMIFS($F$5:$F$504,$B$5:$B$504,B85,$E$5:$E$504,"&gt;"&amp;J85,$E$5:$E$504,"&lt;="&amp;E85))</f>
        <v/>
      </c>
      <c r="M85" s="13">
        <f>IF(OR(K85="",L85=0),"",K85/L85)</f>
        <v/>
      </c>
      <c r="N85" s="10">
        <f>IF(M85="","",SUMIFS($G$5:$G$504,$B$5:$B$504,B85,$E$5:$E$504,"&gt;"&amp;J85,$E$5:$E$504,"&lt;="&amp;E85)/K85)</f>
        <v/>
      </c>
    </row>
    <row r="86">
      <c r="A86" s="28" t="n"/>
      <c r="B86" s="26" t="n"/>
      <c r="C86" s="26" t="n"/>
      <c r="D86" s="26" t="n"/>
      <c r="E86" s="29" t="n"/>
      <c r="F86" s="30" t="n"/>
      <c r="G86" s="31" t="n"/>
      <c r="H86" s="26" t="n"/>
      <c r="I86" s="11">
        <f>IF(OR(F86="",G86="",F86=0),"",G86/F86)</f>
        <v/>
      </c>
      <c r="J86" s="12">
        <f>IF(OR(H86&lt;&gt;"Sim",B86="",E86=""),"",IF(_xlfn.MAXIFS($E$5:$E$504,$B$5:$B$504,B86,$H$5:$H$504,"Sim",$E$5:$E$504,"&lt;"&amp;E86)=0,"",_xlfn.MAXIFS($E$5:$E$504,$B$5:$B$504,B86,$H$5:$H$504,"Sim",$E$5:$E$504,"&lt;"&amp;E86)))</f>
        <v/>
      </c>
      <c r="K86" s="12">
        <f>IF(J86="","",E86-J86)</f>
        <v/>
      </c>
      <c r="L86" s="9">
        <f>IF(J86="","",SUMIFS($F$5:$F$504,$B$5:$B$504,B86,$E$5:$E$504,"&gt;"&amp;J86,$E$5:$E$504,"&lt;="&amp;E86))</f>
        <v/>
      </c>
      <c r="M86" s="13">
        <f>IF(OR(K86="",L86=0),"",K86/L86)</f>
        <v/>
      </c>
      <c r="N86" s="10">
        <f>IF(M86="","",SUMIFS($G$5:$G$504,$B$5:$B$504,B86,$E$5:$E$504,"&gt;"&amp;J86,$E$5:$E$504,"&lt;="&amp;E86)/K86)</f>
        <v/>
      </c>
    </row>
    <row r="87">
      <c r="A87" s="28" t="n"/>
      <c r="B87" s="26" t="n"/>
      <c r="C87" s="26" t="n"/>
      <c r="D87" s="26" t="n"/>
      <c r="E87" s="29" t="n"/>
      <c r="F87" s="30" t="n"/>
      <c r="G87" s="31" t="n"/>
      <c r="H87" s="26" t="n"/>
      <c r="I87" s="11">
        <f>IF(OR(F87="",G87="",F87=0),"",G87/F87)</f>
        <v/>
      </c>
      <c r="J87" s="12">
        <f>IF(OR(H87&lt;&gt;"Sim",B87="",E87=""),"",IF(_xlfn.MAXIFS($E$5:$E$504,$B$5:$B$504,B87,$H$5:$H$504,"Sim",$E$5:$E$504,"&lt;"&amp;E87)=0,"",_xlfn.MAXIFS($E$5:$E$504,$B$5:$B$504,B87,$H$5:$H$504,"Sim",$E$5:$E$504,"&lt;"&amp;E87)))</f>
        <v/>
      </c>
      <c r="K87" s="12">
        <f>IF(J87="","",E87-J87)</f>
        <v/>
      </c>
      <c r="L87" s="9">
        <f>IF(J87="","",SUMIFS($F$5:$F$504,$B$5:$B$504,B87,$E$5:$E$504,"&gt;"&amp;J87,$E$5:$E$504,"&lt;="&amp;E87))</f>
        <v/>
      </c>
      <c r="M87" s="13">
        <f>IF(OR(K87="",L87=0),"",K87/L87)</f>
        <v/>
      </c>
      <c r="N87" s="10">
        <f>IF(M87="","",SUMIFS($G$5:$G$504,$B$5:$B$504,B87,$E$5:$E$504,"&gt;"&amp;J87,$E$5:$E$504,"&lt;="&amp;E87)/K87)</f>
        <v/>
      </c>
    </row>
    <row r="88">
      <c r="A88" s="28" t="n"/>
      <c r="B88" s="26" t="n"/>
      <c r="C88" s="26" t="n"/>
      <c r="D88" s="26" t="n"/>
      <c r="E88" s="29" t="n"/>
      <c r="F88" s="30" t="n"/>
      <c r="G88" s="31" t="n"/>
      <c r="H88" s="26" t="n"/>
      <c r="I88" s="11">
        <f>IF(OR(F88="",G88="",F88=0),"",G88/F88)</f>
        <v/>
      </c>
      <c r="J88" s="12">
        <f>IF(OR(H88&lt;&gt;"Sim",B88="",E88=""),"",IF(_xlfn.MAXIFS($E$5:$E$504,$B$5:$B$504,B88,$H$5:$H$504,"Sim",$E$5:$E$504,"&lt;"&amp;E88)=0,"",_xlfn.MAXIFS($E$5:$E$504,$B$5:$B$504,B88,$H$5:$H$504,"Sim",$E$5:$E$504,"&lt;"&amp;E88)))</f>
        <v/>
      </c>
      <c r="K88" s="12">
        <f>IF(J88="","",E88-J88)</f>
        <v/>
      </c>
      <c r="L88" s="9">
        <f>IF(J88="","",SUMIFS($F$5:$F$504,$B$5:$B$504,B88,$E$5:$E$504,"&gt;"&amp;J88,$E$5:$E$504,"&lt;="&amp;E88))</f>
        <v/>
      </c>
      <c r="M88" s="13">
        <f>IF(OR(K88="",L88=0),"",K88/L88)</f>
        <v/>
      </c>
      <c r="N88" s="10">
        <f>IF(M88="","",SUMIFS($G$5:$G$504,$B$5:$B$504,B88,$E$5:$E$504,"&gt;"&amp;J88,$E$5:$E$504,"&lt;="&amp;E88)/K88)</f>
        <v/>
      </c>
    </row>
    <row r="89">
      <c r="A89" s="28" t="n"/>
      <c r="B89" s="26" t="n"/>
      <c r="C89" s="26" t="n"/>
      <c r="D89" s="26" t="n"/>
      <c r="E89" s="29" t="n"/>
      <c r="F89" s="30" t="n"/>
      <c r="G89" s="31" t="n"/>
      <c r="H89" s="26" t="n"/>
      <c r="I89" s="11">
        <f>IF(OR(F89="",G89="",F89=0),"",G89/F89)</f>
        <v/>
      </c>
      <c r="J89" s="12">
        <f>IF(OR(H89&lt;&gt;"Sim",B89="",E89=""),"",IF(_xlfn.MAXIFS($E$5:$E$504,$B$5:$B$504,B89,$H$5:$H$504,"Sim",$E$5:$E$504,"&lt;"&amp;E89)=0,"",_xlfn.MAXIFS($E$5:$E$504,$B$5:$B$504,B89,$H$5:$H$504,"Sim",$E$5:$E$504,"&lt;"&amp;E89)))</f>
        <v/>
      </c>
      <c r="K89" s="12">
        <f>IF(J89="","",E89-J89)</f>
        <v/>
      </c>
      <c r="L89" s="9">
        <f>IF(J89="","",SUMIFS($F$5:$F$504,$B$5:$B$504,B89,$E$5:$E$504,"&gt;"&amp;J89,$E$5:$E$504,"&lt;="&amp;E89))</f>
        <v/>
      </c>
      <c r="M89" s="13">
        <f>IF(OR(K89="",L89=0),"",K89/L89)</f>
        <v/>
      </c>
      <c r="N89" s="10">
        <f>IF(M89="","",SUMIFS($G$5:$G$504,$B$5:$B$504,B89,$E$5:$E$504,"&gt;"&amp;J89,$E$5:$E$504,"&lt;="&amp;E89)/K89)</f>
        <v/>
      </c>
    </row>
    <row r="90">
      <c r="A90" s="28" t="n"/>
      <c r="B90" s="26" t="n"/>
      <c r="C90" s="26" t="n"/>
      <c r="D90" s="26" t="n"/>
      <c r="E90" s="29" t="n"/>
      <c r="F90" s="30" t="n"/>
      <c r="G90" s="31" t="n"/>
      <c r="H90" s="26" t="n"/>
      <c r="I90" s="11">
        <f>IF(OR(F90="",G90="",F90=0),"",G90/F90)</f>
        <v/>
      </c>
      <c r="J90" s="12">
        <f>IF(OR(H90&lt;&gt;"Sim",B90="",E90=""),"",IF(_xlfn.MAXIFS($E$5:$E$504,$B$5:$B$504,B90,$H$5:$H$504,"Sim",$E$5:$E$504,"&lt;"&amp;E90)=0,"",_xlfn.MAXIFS($E$5:$E$504,$B$5:$B$504,B90,$H$5:$H$504,"Sim",$E$5:$E$504,"&lt;"&amp;E90)))</f>
        <v/>
      </c>
      <c r="K90" s="12">
        <f>IF(J90="","",E90-J90)</f>
        <v/>
      </c>
      <c r="L90" s="9">
        <f>IF(J90="","",SUMIFS($F$5:$F$504,$B$5:$B$504,B90,$E$5:$E$504,"&gt;"&amp;J90,$E$5:$E$504,"&lt;="&amp;E90))</f>
        <v/>
      </c>
      <c r="M90" s="13">
        <f>IF(OR(K90="",L90=0),"",K90/L90)</f>
        <v/>
      </c>
      <c r="N90" s="10">
        <f>IF(M90="","",SUMIFS($G$5:$G$504,$B$5:$B$504,B90,$E$5:$E$504,"&gt;"&amp;J90,$E$5:$E$504,"&lt;="&amp;E90)/K90)</f>
        <v/>
      </c>
    </row>
    <row r="91">
      <c r="A91" s="28" t="n"/>
      <c r="B91" s="26" t="n"/>
      <c r="C91" s="26" t="n"/>
      <c r="D91" s="26" t="n"/>
      <c r="E91" s="29" t="n"/>
      <c r="F91" s="30" t="n"/>
      <c r="G91" s="31" t="n"/>
      <c r="H91" s="26" t="n"/>
      <c r="I91" s="11">
        <f>IF(OR(F91="",G91="",F91=0),"",G91/F91)</f>
        <v/>
      </c>
      <c r="J91" s="12">
        <f>IF(OR(H91&lt;&gt;"Sim",B91="",E91=""),"",IF(_xlfn.MAXIFS($E$5:$E$504,$B$5:$B$504,B91,$H$5:$H$504,"Sim",$E$5:$E$504,"&lt;"&amp;E91)=0,"",_xlfn.MAXIFS($E$5:$E$504,$B$5:$B$504,B91,$H$5:$H$504,"Sim",$E$5:$E$504,"&lt;"&amp;E91)))</f>
        <v/>
      </c>
      <c r="K91" s="12">
        <f>IF(J91="","",E91-J91)</f>
        <v/>
      </c>
      <c r="L91" s="9">
        <f>IF(J91="","",SUMIFS($F$5:$F$504,$B$5:$B$504,B91,$E$5:$E$504,"&gt;"&amp;J91,$E$5:$E$504,"&lt;="&amp;E91))</f>
        <v/>
      </c>
      <c r="M91" s="13">
        <f>IF(OR(K91="",L91=0),"",K91/L91)</f>
        <v/>
      </c>
      <c r="N91" s="10">
        <f>IF(M91="","",SUMIFS($G$5:$G$504,$B$5:$B$504,B91,$E$5:$E$504,"&gt;"&amp;J91,$E$5:$E$504,"&lt;="&amp;E91)/K91)</f>
        <v/>
      </c>
    </row>
    <row r="92">
      <c r="A92" s="28" t="n"/>
      <c r="B92" s="26" t="n"/>
      <c r="C92" s="26" t="n"/>
      <c r="D92" s="26" t="n"/>
      <c r="E92" s="29" t="n"/>
      <c r="F92" s="30" t="n"/>
      <c r="G92" s="31" t="n"/>
      <c r="H92" s="26" t="n"/>
      <c r="I92" s="11">
        <f>IF(OR(F92="",G92="",F92=0),"",G92/F92)</f>
        <v/>
      </c>
      <c r="J92" s="12">
        <f>IF(OR(H92&lt;&gt;"Sim",B92="",E92=""),"",IF(_xlfn.MAXIFS($E$5:$E$504,$B$5:$B$504,B92,$H$5:$H$504,"Sim",$E$5:$E$504,"&lt;"&amp;E92)=0,"",_xlfn.MAXIFS($E$5:$E$504,$B$5:$B$504,B92,$H$5:$H$504,"Sim",$E$5:$E$504,"&lt;"&amp;E92)))</f>
        <v/>
      </c>
      <c r="K92" s="12">
        <f>IF(J92="","",E92-J92)</f>
        <v/>
      </c>
      <c r="L92" s="9">
        <f>IF(J92="","",SUMIFS($F$5:$F$504,$B$5:$B$504,B92,$E$5:$E$504,"&gt;"&amp;J92,$E$5:$E$504,"&lt;="&amp;E92))</f>
        <v/>
      </c>
      <c r="M92" s="13">
        <f>IF(OR(K92="",L92=0),"",K92/L92)</f>
        <v/>
      </c>
      <c r="N92" s="10">
        <f>IF(M92="","",SUMIFS($G$5:$G$504,$B$5:$B$504,B92,$E$5:$E$504,"&gt;"&amp;J92,$E$5:$E$504,"&lt;="&amp;E92)/K92)</f>
        <v/>
      </c>
    </row>
    <row r="93">
      <c r="A93" s="28" t="n"/>
      <c r="B93" s="26" t="n"/>
      <c r="C93" s="26" t="n"/>
      <c r="D93" s="26" t="n"/>
      <c r="E93" s="29" t="n"/>
      <c r="F93" s="30" t="n"/>
      <c r="G93" s="31" t="n"/>
      <c r="H93" s="26" t="n"/>
      <c r="I93" s="11">
        <f>IF(OR(F93="",G93="",F93=0),"",G93/F93)</f>
        <v/>
      </c>
      <c r="J93" s="12">
        <f>IF(OR(H93&lt;&gt;"Sim",B93="",E93=""),"",IF(_xlfn.MAXIFS($E$5:$E$504,$B$5:$B$504,B93,$H$5:$H$504,"Sim",$E$5:$E$504,"&lt;"&amp;E93)=0,"",_xlfn.MAXIFS($E$5:$E$504,$B$5:$B$504,B93,$H$5:$H$504,"Sim",$E$5:$E$504,"&lt;"&amp;E93)))</f>
        <v/>
      </c>
      <c r="K93" s="12">
        <f>IF(J93="","",E93-J93)</f>
        <v/>
      </c>
      <c r="L93" s="9">
        <f>IF(J93="","",SUMIFS($F$5:$F$504,$B$5:$B$504,B93,$E$5:$E$504,"&gt;"&amp;J93,$E$5:$E$504,"&lt;="&amp;E93))</f>
        <v/>
      </c>
      <c r="M93" s="13">
        <f>IF(OR(K93="",L93=0),"",K93/L93)</f>
        <v/>
      </c>
      <c r="N93" s="10">
        <f>IF(M93="","",SUMIFS($G$5:$G$504,$B$5:$B$504,B93,$E$5:$E$504,"&gt;"&amp;J93,$E$5:$E$504,"&lt;="&amp;E93)/K93)</f>
        <v/>
      </c>
    </row>
    <row r="94">
      <c r="A94" s="28" t="n"/>
      <c r="B94" s="26" t="n"/>
      <c r="C94" s="26" t="n"/>
      <c r="D94" s="26" t="n"/>
      <c r="E94" s="29" t="n"/>
      <c r="F94" s="30" t="n"/>
      <c r="G94" s="31" t="n"/>
      <c r="H94" s="26" t="n"/>
      <c r="I94" s="11">
        <f>IF(OR(F94="",G94="",F94=0),"",G94/F94)</f>
        <v/>
      </c>
      <c r="J94" s="12">
        <f>IF(OR(H94&lt;&gt;"Sim",B94="",E94=""),"",IF(_xlfn.MAXIFS($E$5:$E$504,$B$5:$B$504,B94,$H$5:$H$504,"Sim",$E$5:$E$504,"&lt;"&amp;E94)=0,"",_xlfn.MAXIFS($E$5:$E$504,$B$5:$B$504,B94,$H$5:$H$504,"Sim",$E$5:$E$504,"&lt;"&amp;E94)))</f>
        <v/>
      </c>
      <c r="K94" s="12">
        <f>IF(J94="","",E94-J94)</f>
        <v/>
      </c>
      <c r="L94" s="9">
        <f>IF(J94="","",SUMIFS($F$5:$F$504,$B$5:$B$504,B94,$E$5:$E$504,"&gt;"&amp;J94,$E$5:$E$504,"&lt;="&amp;E94))</f>
        <v/>
      </c>
      <c r="M94" s="13">
        <f>IF(OR(K94="",L94=0),"",K94/L94)</f>
        <v/>
      </c>
      <c r="N94" s="10">
        <f>IF(M94="","",SUMIFS($G$5:$G$504,$B$5:$B$504,B94,$E$5:$E$504,"&gt;"&amp;J94,$E$5:$E$504,"&lt;="&amp;E94)/K94)</f>
        <v/>
      </c>
    </row>
    <row r="95">
      <c r="A95" s="28" t="n"/>
      <c r="B95" s="26" t="n"/>
      <c r="C95" s="26" t="n"/>
      <c r="D95" s="26" t="n"/>
      <c r="E95" s="29" t="n"/>
      <c r="F95" s="30" t="n"/>
      <c r="G95" s="31" t="n"/>
      <c r="H95" s="26" t="n"/>
      <c r="I95" s="11">
        <f>IF(OR(F95="",G95="",F95=0),"",G95/F95)</f>
        <v/>
      </c>
      <c r="J95" s="12">
        <f>IF(OR(H95&lt;&gt;"Sim",B95="",E95=""),"",IF(_xlfn.MAXIFS($E$5:$E$504,$B$5:$B$504,B95,$H$5:$H$504,"Sim",$E$5:$E$504,"&lt;"&amp;E95)=0,"",_xlfn.MAXIFS($E$5:$E$504,$B$5:$B$504,B95,$H$5:$H$504,"Sim",$E$5:$E$504,"&lt;"&amp;E95)))</f>
        <v/>
      </c>
      <c r="K95" s="12">
        <f>IF(J95="","",E95-J95)</f>
        <v/>
      </c>
      <c r="L95" s="9">
        <f>IF(J95="","",SUMIFS($F$5:$F$504,$B$5:$B$504,B95,$E$5:$E$504,"&gt;"&amp;J95,$E$5:$E$504,"&lt;="&amp;E95))</f>
        <v/>
      </c>
      <c r="M95" s="13">
        <f>IF(OR(K95="",L95=0),"",K95/L95)</f>
        <v/>
      </c>
      <c r="N95" s="10">
        <f>IF(M95="","",SUMIFS($G$5:$G$504,$B$5:$B$504,B95,$E$5:$E$504,"&gt;"&amp;J95,$E$5:$E$504,"&lt;="&amp;E95)/K95)</f>
        <v/>
      </c>
    </row>
    <row r="96">
      <c r="A96" s="28" t="n"/>
      <c r="B96" s="26" t="n"/>
      <c r="C96" s="26" t="n"/>
      <c r="D96" s="26" t="n"/>
      <c r="E96" s="29" t="n"/>
      <c r="F96" s="30" t="n"/>
      <c r="G96" s="31" t="n"/>
      <c r="H96" s="26" t="n"/>
      <c r="I96" s="11">
        <f>IF(OR(F96="",G96="",F96=0),"",G96/F96)</f>
        <v/>
      </c>
      <c r="J96" s="12">
        <f>IF(OR(H96&lt;&gt;"Sim",B96="",E96=""),"",IF(_xlfn.MAXIFS($E$5:$E$504,$B$5:$B$504,B96,$H$5:$H$504,"Sim",$E$5:$E$504,"&lt;"&amp;E96)=0,"",_xlfn.MAXIFS($E$5:$E$504,$B$5:$B$504,B96,$H$5:$H$504,"Sim",$E$5:$E$504,"&lt;"&amp;E96)))</f>
        <v/>
      </c>
      <c r="K96" s="12">
        <f>IF(J96="","",E96-J96)</f>
        <v/>
      </c>
      <c r="L96" s="9">
        <f>IF(J96="","",SUMIFS($F$5:$F$504,$B$5:$B$504,B96,$E$5:$E$504,"&gt;"&amp;J96,$E$5:$E$504,"&lt;="&amp;E96))</f>
        <v/>
      </c>
      <c r="M96" s="13">
        <f>IF(OR(K96="",L96=0),"",K96/L96)</f>
        <v/>
      </c>
      <c r="N96" s="10">
        <f>IF(M96="","",SUMIFS($G$5:$G$504,$B$5:$B$504,B96,$E$5:$E$504,"&gt;"&amp;J96,$E$5:$E$504,"&lt;="&amp;E96)/K96)</f>
        <v/>
      </c>
    </row>
    <row r="97">
      <c r="A97" s="28" t="n"/>
      <c r="B97" s="26" t="n"/>
      <c r="C97" s="26" t="n"/>
      <c r="D97" s="26" t="n"/>
      <c r="E97" s="29" t="n"/>
      <c r="F97" s="30" t="n"/>
      <c r="G97" s="31" t="n"/>
      <c r="H97" s="26" t="n"/>
      <c r="I97" s="11">
        <f>IF(OR(F97="",G97="",F97=0),"",G97/F97)</f>
        <v/>
      </c>
      <c r="J97" s="12">
        <f>IF(OR(H97&lt;&gt;"Sim",B97="",E97=""),"",IF(_xlfn.MAXIFS($E$5:$E$504,$B$5:$B$504,B97,$H$5:$H$504,"Sim",$E$5:$E$504,"&lt;"&amp;E97)=0,"",_xlfn.MAXIFS($E$5:$E$504,$B$5:$B$504,B97,$H$5:$H$504,"Sim",$E$5:$E$504,"&lt;"&amp;E97)))</f>
        <v/>
      </c>
      <c r="K97" s="12">
        <f>IF(J97="","",E97-J97)</f>
        <v/>
      </c>
      <c r="L97" s="9">
        <f>IF(J97="","",SUMIFS($F$5:$F$504,$B$5:$B$504,B97,$E$5:$E$504,"&gt;"&amp;J97,$E$5:$E$504,"&lt;="&amp;E97))</f>
        <v/>
      </c>
      <c r="M97" s="13">
        <f>IF(OR(K97="",L97=0),"",K97/L97)</f>
        <v/>
      </c>
      <c r="N97" s="10">
        <f>IF(M97="","",SUMIFS($G$5:$G$504,$B$5:$B$504,B97,$E$5:$E$504,"&gt;"&amp;J97,$E$5:$E$504,"&lt;="&amp;E97)/K97)</f>
        <v/>
      </c>
    </row>
    <row r="98">
      <c r="A98" s="28" t="n"/>
      <c r="B98" s="26" t="n"/>
      <c r="C98" s="26" t="n"/>
      <c r="D98" s="26" t="n"/>
      <c r="E98" s="29" t="n"/>
      <c r="F98" s="30" t="n"/>
      <c r="G98" s="31" t="n"/>
      <c r="H98" s="26" t="n"/>
      <c r="I98" s="11">
        <f>IF(OR(F98="",G98="",F98=0),"",G98/F98)</f>
        <v/>
      </c>
      <c r="J98" s="12">
        <f>IF(OR(H98&lt;&gt;"Sim",B98="",E98=""),"",IF(_xlfn.MAXIFS($E$5:$E$504,$B$5:$B$504,B98,$H$5:$H$504,"Sim",$E$5:$E$504,"&lt;"&amp;E98)=0,"",_xlfn.MAXIFS($E$5:$E$504,$B$5:$B$504,B98,$H$5:$H$504,"Sim",$E$5:$E$504,"&lt;"&amp;E98)))</f>
        <v/>
      </c>
      <c r="K98" s="12">
        <f>IF(J98="","",E98-J98)</f>
        <v/>
      </c>
      <c r="L98" s="9">
        <f>IF(J98="","",SUMIFS($F$5:$F$504,$B$5:$B$504,B98,$E$5:$E$504,"&gt;"&amp;J98,$E$5:$E$504,"&lt;="&amp;E98))</f>
        <v/>
      </c>
      <c r="M98" s="13">
        <f>IF(OR(K98="",L98=0),"",K98/L98)</f>
        <v/>
      </c>
      <c r="N98" s="10">
        <f>IF(M98="","",SUMIFS($G$5:$G$504,$B$5:$B$504,B98,$E$5:$E$504,"&gt;"&amp;J98,$E$5:$E$504,"&lt;="&amp;E98)/K98)</f>
        <v/>
      </c>
    </row>
    <row r="99">
      <c r="A99" s="28" t="n"/>
      <c r="B99" s="26" t="n"/>
      <c r="C99" s="26" t="n"/>
      <c r="D99" s="26" t="n"/>
      <c r="E99" s="29" t="n"/>
      <c r="F99" s="30" t="n"/>
      <c r="G99" s="31" t="n"/>
      <c r="H99" s="26" t="n"/>
      <c r="I99" s="11">
        <f>IF(OR(F99="",G99="",F99=0),"",G99/F99)</f>
        <v/>
      </c>
      <c r="J99" s="12">
        <f>IF(OR(H99&lt;&gt;"Sim",B99="",E99=""),"",IF(_xlfn.MAXIFS($E$5:$E$504,$B$5:$B$504,B99,$H$5:$H$504,"Sim",$E$5:$E$504,"&lt;"&amp;E99)=0,"",_xlfn.MAXIFS($E$5:$E$504,$B$5:$B$504,B99,$H$5:$H$504,"Sim",$E$5:$E$504,"&lt;"&amp;E99)))</f>
        <v/>
      </c>
      <c r="K99" s="12">
        <f>IF(J99="","",E99-J99)</f>
        <v/>
      </c>
      <c r="L99" s="9">
        <f>IF(J99="","",SUMIFS($F$5:$F$504,$B$5:$B$504,B99,$E$5:$E$504,"&gt;"&amp;J99,$E$5:$E$504,"&lt;="&amp;E99))</f>
        <v/>
      </c>
      <c r="M99" s="13">
        <f>IF(OR(K99="",L99=0),"",K99/L99)</f>
        <v/>
      </c>
      <c r="N99" s="10">
        <f>IF(M99="","",SUMIFS($G$5:$G$504,$B$5:$B$504,B99,$E$5:$E$504,"&gt;"&amp;J99,$E$5:$E$504,"&lt;="&amp;E99)/K99)</f>
        <v/>
      </c>
    </row>
    <row r="100">
      <c r="A100" s="28" t="n"/>
      <c r="B100" s="26" t="n"/>
      <c r="C100" s="26" t="n"/>
      <c r="D100" s="26" t="n"/>
      <c r="E100" s="29" t="n"/>
      <c r="F100" s="30" t="n"/>
      <c r="G100" s="31" t="n"/>
      <c r="H100" s="26" t="n"/>
      <c r="I100" s="11">
        <f>IF(OR(F100="",G100="",F100=0),"",G100/F100)</f>
        <v/>
      </c>
      <c r="J100" s="12">
        <f>IF(OR(H100&lt;&gt;"Sim",B100="",E100=""),"",IF(_xlfn.MAXIFS($E$5:$E$504,$B$5:$B$504,B100,$H$5:$H$504,"Sim",$E$5:$E$504,"&lt;"&amp;E100)=0,"",_xlfn.MAXIFS($E$5:$E$504,$B$5:$B$504,B100,$H$5:$H$504,"Sim",$E$5:$E$504,"&lt;"&amp;E100)))</f>
        <v/>
      </c>
      <c r="K100" s="12">
        <f>IF(J100="","",E100-J100)</f>
        <v/>
      </c>
      <c r="L100" s="9">
        <f>IF(J100="","",SUMIFS($F$5:$F$504,$B$5:$B$504,B100,$E$5:$E$504,"&gt;"&amp;J100,$E$5:$E$504,"&lt;="&amp;E100))</f>
        <v/>
      </c>
      <c r="M100" s="13">
        <f>IF(OR(K100="",L100=0),"",K100/L100)</f>
        <v/>
      </c>
      <c r="N100" s="10">
        <f>IF(M100="","",SUMIFS($G$5:$G$504,$B$5:$B$504,B100,$E$5:$E$504,"&gt;"&amp;J100,$E$5:$E$504,"&lt;="&amp;E100)/K100)</f>
        <v/>
      </c>
    </row>
    <row r="101">
      <c r="A101" s="28" t="n"/>
      <c r="B101" s="26" t="n"/>
      <c r="C101" s="26" t="n"/>
      <c r="D101" s="26" t="n"/>
      <c r="E101" s="29" t="n"/>
      <c r="F101" s="30" t="n"/>
      <c r="G101" s="31" t="n"/>
      <c r="H101" s="26" t="n"/>
      <c r="I101" s="11">
        <f>IF(OR(F101="",G101="",F101=0),"",G101/F101)</f>
        <v/>
      </c>
      <c r="J101" s="12">
        <f>IF(OR(H101&lt;&gt;"Sim",B101="",E101=""),"",IF(_xlfn.MAXIFS($E$5:$E$504,$B$5:$B$504,B101,$H$5:$H$504,"Sim",$E$5:$E$504,"&lt;"&amp;E101)=0,"",_xlfn.MAXIFS($E$5:$E$504,$B$5:$B$504,B101,$H$5:$H$504,"Sim",$E$5:$E$504,"&lt;"&amp;E101)))</f>
        <v/>
      </c>
      <c r="K101" s="12">
        <f>IF(J101="","",E101-J101)</f>
        <v/>
      </c>
      <c r="L101" s="9">
        <f>IF(J101="","",SUMIFS($F$5:$F$504,$B$5:$B$504,B101,$E$5:$E$504,"&gt;"&amp;J101,$E$5:$E$504,"&lt;="&amp;E101))</f>
        <v/>
      </c>
      <c r="M101" s="13">
        <f>IF(OR(K101="",L101=0),"",K101/L101)</f>
        <v/>
      </c>
      <c r="N101" s="10">
        <f>IF(M101="","",SUMIFS($G$5:$G$504,$B$5:$B$504,B101,$E$5:$E$504,"&gt;"&amp;J101,$E$5:$E$504,"&lt;="&amp;E101)/K101)</f>
        <v/>
      </c>
    </row>
    <row r="102">
      <c r="A102" s="28" t="n"/>
      <c r="B102" s="26" t="n"/>
      <c r="C102" s="26" t="n"/>
      <c r="D102" s="26" t="n"/>
      <c r="E102" s="29" t="n"/>
      <c r="F102" s="30" t="n"/>
      <c r="G102" s="31" t="n"/>
      <c r="H102" s="26" t="n"/>
      <c r="I102" s="11">
        <f>IF(OR(F102="",G102="",F102=0),"",G102/F102)</f>
        <v/>
      </c>
      <c r="J102" s="12">
        <f>IF(OR(H102&lt;&gt;"Sim",B102="",E102=""),"",IF(_xlfn.MAXIFS($E$5:$E$504,$B$5:$B$504,B102,$H$5:$H$504,"Sim",$E$5:$E$504,"&lt;"&amp;E102)=0,"",_xlfn.MAXIFS($E$5:$E$504,$B$5:$B$504,B102,$H$5:$H$504,"Sim",$E$5:$E$504,"&lt;"&amp;E102)))</f>
        <v/>
      </c>
      <c r="K102" s="12">
        <f>IF(J102="","",E102-J102)</f>
        <v/>
      </c>
      <c r="L102" s="9">
        <f>IF(J102="","",SUMIFS($F$5:$F$504,$B$5:$B$504,B102,$E$5:$E$504,"&gt;"&amp;J102,$E$5:$E$504,"&lt;="&amp;E102))</f>
        <v/>
      </c>
      <c r="M102" s="13">
        <f>IF(OR(K102="",L102=0),"",K102/L102)</f>
        <v/>
      </c>
      <c r="N102" s="10">
        <f>IF(M102="","",SUMIFS($G$5:$G$504,$B$5:$B$504,B102,$E$5:$E$504,"&gt;"&amp;J102,$E$5:$E$504,"&lt;="&amp;E102)/K102)</f>
        <v/>
      </c>
    </row>
    <row r="103">
      <c r="A103" s="28" t="n"/>
      <c r="B103" s="26" t="n"/>
      <c r="C103" s="26" t="n"/>
      <c r="D103" s="26" t="n"/>
      <c r="E103" s="29" t="n"/>
      <c r="F103" s="30" t="n"/>
      <c r="G103" s="31" t="n"/>
      <c r="H103" s="26" t="n"/>
      <c r="I103" s="11">
        <f>IF(OR(F103="",G103="",F103=0),"",G103/F103)</f>
        <v/>
      </c>
      <c r="J103" s="12">
        <f>IF(OR(H103&lt;&gt;"Sim",B103="",E103=""),"",IF(_xlfn.MAXIFS($E$5:$E$504,$B$5:$B$504,B103,$H$5:$H$504,"Sim",$E$5:$E$504,"&lt;"&amp;E103)=0,"",_xlfn.MAXIFS($E$5:$E$504,$B$5:$B$504,B103,$H$5:$H$504,"Sim",$E$5:$E$504,"&lt;"&amp;E103)))</f>
        <v/>
      </c>
      <c r="K103" s="12">
        <f>IF(J103="","",E103-J103)</f>
        <v/>
      </c>
      <c r="L103" s="9">
        <f>IF(J103="","",SUMIFS($F$5:$F$504,$B$5:$B$504,B103,$E$5:$E$504,"&gt;"&amp;J103,$E$5:$E$504,"&lt;="&amp;E103))</f>
        <v/>
      </c>
      <c r="M103" s="13">
        <f>IF(OR(K103="",L103=0),"",K103/L103)</f>
        <v/>
      </c>
      <c r="N103" s="10">
        <f>IF(M103="","",SUMIFS($G$5:$G$504,$B$5:$B$504,B103,$E$5:$E$504,"&gt;"&amp;J103,$E$5:$E$504,"&lt;="&amp;E103)/K103)</f>
        <v/>
      </c>
    </row>
    <row r="104">
      <c r="A104" s="28" t="n"/>
      <c r="B104" s="26" t="n"/>
      <c r="C104" s="26" t="n"/>
      <c r="D104" s="26" t="n"/>
      <c r="E104" s="29" t="n"/>
      <c r="F104" s="30" t="n"/>
      <c r="G104" s="31" t="n"/>
      <c r="H104" s="26" t="n"/>
      <c r="I104" s="11">
        <f>IF(OR(F104="",G104="",F104=0),"",G104/F104)</f>
        <v/>
      </c>
      <c r="J104" s="12">
        <f>IF(OR(H104&lt;&gt;"Sim",B104="",E104=""),"",IF(_xlfn.MAXIFS($E$5:$E$504,$B$5:$B$504,B104,$H$5:$H$504,"Sim",$E$5:$E$504,"&lt;"&amp;E104)=0,"",_xlfn.MAXIFS($E$5:$E$504,$B$5:$B$504,B104,$H$5:$H$504,"Sim",$E$5:$E$504,"&lt;"&amp;E104)))</f>
        <v/>
      </c>
      <c r="K104" s="12">
        <f>IF(J104="","",E104-J104)</f>
        <v/>
      </c>
      <c r="L104" s="9">
        <f>IF(J104="","",SUMIFS($F$5:$F$504,$B$5:$B$504,B104,$E$5:$E$504,"&gt;"&amp;J104,$E$5:$E$504,"&lt;="&amp;E104))</f>
        <v/>
      </c>
      <c r="M104" s="13">
        <f>IF(OR(K104="",L104=0),"",K104/L104)</f>
        <v/>
      </c>
      <c r="N104" s="10">
        <f>IF(M104="","",SUMIFS($G$5:$G$504,$B$5:$B$504,B104,$E$5:$E$504,"&gt;"&amp;J104,$E$5:$E$504,"&lt;="&amp;E104)/K104)</f>
        <v/>
      </c>
    </row>
    <row r="105">
      <c r="A105" s="28" t="n"/>
      <c r="B105" s="26" t="n"/>
      <c r="C105" s="26" t="n"/>
      <c r="D105" s="26" t="n"/>
      <c r="E105" s="29" t="n"/>
      <c r="F105" s="30" t="n"/>
      <c r="G105" s="31" t="n"/>
      <c r="H105" s="26" t="n"/>
      <c r="I105" s="11">
        <f>IF(OR(F105="",G105="",F105=0),"",G105/F105)</f>
        <v/>
      </c>
      <c r="J105" s="12">
        <f>IF(OR(H105&lt;&gt;"Sim",B105="",E105=""),"",IF(_xlfn.MAXIFS($E$5:$E$504,$B$5:$B$504,B105,$H$5:$H$504,"Sim",$E$5:$E$504,"&lt;"&amp;E105)=0,"",_xlfn.MAXIFS($E$5:$E$504,$B$5:$B$504,B105,$H$5:$H$504,"Sim",$E$5:$E$504,"&lt;"&amp;E105)))</f>
        <v/>
      </c>
      <c r="K105" s="12">
        <f>IF(J105="","",E105-J105)</f>
        <v/>
      </c>
      <c r="L105" s="9">
        <f>IF(J105="","",SUMIFS($F$5:$F$504,$B$5:$B$504,B105,$E$5:$E$504,"&gt;"&amp;J105,$E$5:$E$504,"&lt;="&amp;E105))</f>
        <v/>
      </c>
      <c r="M105" s="13">
        <f>IF(OR(K105="",L105=0),"",K105/L105)</f>
        <v/>
      </c>
      <c r="N105" s="10">
        <f>IF(M105="","",SUMIFS($G$5:$G$504,$B$5:$B$504,B105,$E$5:$E$504,"&gt;"&amp;J105,$E$5:$E$504,"&lt;="&amp;E105)/K105)</f>
        <v/>
      </c>
    </row>
    <row r="106">
      <c r="A106" s="28" t="n"/>
      <c r="B106" s="26" t="n"/>
      <c r="C106" s="26" t="n"/>
      <c r="D106" s="26" t="n"/>
      <c r="E106" s="29" t="n"/>
      <c r="F106" s="30" t="n"/>
      <c r="G106" s="31" t="n"/>
      <c r="H106" s="26" t="n"/>
      <c r="I106" s="11">
        <f>IF(OR(F106="",G106="",F106=0),"",G106/F106)</f>
        <v/>
      </c>
      <c r="J106" s="12">
        <f>IF(OR(H106&lt;&gt;"Sim",B106="",E106=""),"",IF(_xlfn.MAXIFS($E$5:$E$504,$B$5:$B$504,B106,$H$5:$H$504,"Sim",$E$5:$E$504,"&lt;"&amp;E106)=0,"",_xlfn.MAXIFS($E$5:$E$504,$B$5:$B$504,B106,$H$5:$H$504,"Sim",$E$5:$E$504,"&lt;"&amp;E106)))</f>
        <v/>
      </c>
      <c r="K106" s="12">
        <f>IF(J106="","",E106-J106)</f>
        <v/>
      </c>
      <c r="L106" s="9">
        <f>IF(J106="","",SUMIFS($F$5:$F$504,$B$5:$B$504,B106,$E$5:$E$504,"&gt;"&amp;J106,$E$5:$E$504,"&lt;="&amp;E106))</f>
        <v/>
      </c>
      <c r="M106" s="13">
        <f>IF(OR(K106="",L106=0),"",K106/L106)</f>
        <v/>
      </c>
      <c r="N106" s="10">
        <f>IF(M106="","",SUMIFS($G$5:$G$504,$B$5:$B$504,B106,$E$5:$E$504,"&gt;"&amp;J106,$E$5:$E$504,"&lt;="&amp;E106)/K106)</f>
        <v/>
      </c>
    </row>
    <row r="107">
      <c r="A107" s="28" t="n"/>
      <c r="B107" s="26" t="n"/>
      <c r="C107" s="26" t="n"/>
      <c r="D107" s="26" t="n"/>
      <c r="E107" s="29" t="n"/>
      <c r="F107" s="30" t="n"/>
      <c r="G107" s="31" t="n"/>
      <c r="H107" s="26" t="n"/>
      <c r="I107" s="11">
        <f>IF(OR(F107="",G107="",F107=0),"",G107/F107)</f>
        <v/>
      </c>
      <c r="J107" s="12">
        <f>IF(OR(H107&lt;&gt;"Sim",B107="",E107=""),"",IF(_xlfn.MAXIFS($E$5:$E$504,$B$5:$B$504,B107,$H$5:$H$504,"Sim",$E$5:$E$504,"&lt;"&amp;E107)=0,"",_xlfn.MAXIFS($E$5:$E$504,$B$5:$B$504,B107,$H$5:$H$504,"Sim",$E$5:$E$504,"&lt;"&amp;E107)))</f>
        <v/>
      </c>
      <c r="K107" s="12">
        <f>IF(J107="","",E107-J107)</f>
        <v/>
      </c>
      <c r="L107" s="9">
        <f>IF(J107="","",SUMIFS($F$5:$F$504,$B$5:$B$504,B107,$E$5:$E$504,"&gt;"&amp;J107,$E$5:$E$504,"&lt;="&amp;E107))</f>
        <v/>
      </c>
      <c r="M107" s="13">
        <f>IF(OR(K107="",L107=0),"",K107/L107)</f>
        <v/>
      </c>
      <c r="N107" s="10">
        <f>IF(M107="","",SUMIFS($G$5:$G$504,$B$5:$B$504,B107,$E$5:$E$504,"&gt;"&amp;J107,$E$5:$E$504,"&lt;="&amp;E107)/K107)</f>
        <v/>
      </c>
    </row>
    <row r="108">
      <c r="A108" s="28" t="n"/>
      <c r="B108" s="26" t="n"/>
      <c r="C108" s="26" t="n"/>
      <c r="D108" s="26" t="n"/>
      <c r="E108" s="29" t="n"/>
      <c r="F108" s="30" t="n"/>
      <c r="G108" s="31" t="n"/>
      <c r="H108" s="26" t="n"/>
      <c r="I108" s="11">
        <f>IF(OR(F108="",G108="",F108=0),"",G108/F108)</f>
        <v/>
      </c>
      <c r="J108" s="12">
        <f>IF(OR(H108&lt;&gt;"Sim",B108="",E108=""),"",IF(_xlfn.MAXIFS($E$5:$E$504,$B$5:$B$504,B108,$H$5:$H$504,"Sim",$E$5:$E$504,"&lt;"&amp;E108)=0,"",_xlfn.MAXIFS($E$5:$E$504,$B$5:$B$504,B108,$H$5:$H$504,"Sim",$E$5:$E$504,"&lt;"&amp;E108)))</f>
        <v/>
      </c>
      <c r="K108" s="12">
        <f>IF(J108="","",E108-J108)</f>
        <v/>
      </c>
      <c r="L108" s="9">
        <f>IF(J108="","",SUMIFS($F$5:$F$504,$B$5:$B$504,B108,$E$5:$E$504,"&gt;"&amp;J108,$E$5:$E$504,"&lt;="&amp;E108))</f>
        <v/>
      </c>
      <c r="M108" s="13">
        <f>IF(OR(K108="",L108=0),"",K108/L108)</f>
        <v/>
      </c>
      <c r="N108" s="10">
        <f>IF(M108="","",SUMIFS($G$5:$G$504,$B$5:$B$504,B108,$E$5:$E$504,"&gt;"&amp;J108,$E$5:$E$504,"&lt;="&amp;E108)/K108)</f>
        <v/>
      </c>
    </row>
    <row r="109">
      <c r="A109" s="28" t="n"/>
      <c r="B109" s="26" t="n"/>
      <c r="C109" s="26" t="n"/>
      <c r="D109" s="26" t="n"/>
      <c r="E109" s="29" t="n"/>
      <c r="F109" s="30" t="n"/>
      <c r="G109" s="31" t="n"/>
      <c r="H109" s="26" t="n"/>
      <c r="I109" s="11">
        <f>IF(OR(F109="",G109="",F109=0),"",G109/F109)</f>
        <v/>
      </c>
      <c r="J109" s="12">
        <f>IF(OR(H109&lt;&gt;"Sim",B109="",E109=""),"",IF(_xlfn.MAXIFS($E$5:$E$504,$B$5:$B$504,B109,$H$5:$H$504,"Sim",$E$5:$E$504,"&lt;"&amp;E109)=0,"",_xlfn.MAXIFS($E$5:$E$504,$B$5:$B$504,B109,$H$5:$H$504,"Sim",$E$5:$E$504,"&lt;"&amp;E109)))</f>
        <v/>
      </c>
      <c r="K109" s="12">
        <f>IF(J109="","",E109-J109)</f>
        <v/>
      </c>
      <c r="L109" s="9">
        <f>IF(J109="","",SUMIFS($F$5:$F$504,$B$5:$B$504,B109,$E$5:$E$504,"&gt;"&amp;J109,$E$5:$E$504,"&lt;="&amp;E109))</f>
        <v/>
      </c>
      <c r="M109" s="13">
        <f>IF(OR(K109="",L109=0),"",K109/L109)</f>
        <v/>
      </c>
      <c r="N109" s="10">
        <f>IF(M109="","",SUMIFS($G$5:$G$504,$B$5:$B$504,B109,$E$5:$E$504,"&gt;"&amp;J109,$E$5:$E$504,"&lt;="&amp;E109)/K109)</f>
        <v/>
      </c>
    </row>
    <row r="110">
      <c r="A110" s="28" t="n"/>
      <c r="B110" s="26" t="n"/>
      <c r="C110" s="26" t="n"/>
      <c r="D110" s="26" t="n"/>
      <c r="E110" s="29" t="n"/>
      <c r="F110" s="30" t="n"/>
      <c r="G110" s="31" t="n"/>
      <c r="H110" s="26" t="n"/>
      <c r="I110" s="11">
        <f>IF(OR(F110="",G110="",F110=0),"",G110/F110)</f>
        <v/>
      </c>
      <c r="J110" s="12">
        <f>IF(OR(H110&lt;&gt;"Sim",B110="",E110=""),"",IF(_xlfn.MAXIFS($E$5:$E$504,$B$5:$B$504,B110,$H$5:$H$504,"Sim",$E$5:$E$504,"&lt;"&amp;E110)=0,"",_xlfn.MAXIFS($E$5:$E$504,$B$5:$B$504,B110,$H$5:$H$504,"Sim",$E$5:$E$504,"&lt;"&amp;E110)))</f>
        <v/>
      </c>
      <c r="K110" s="12">
        <f>IF(J110="","",E110-J110)</f>
        <v/>
      </c>
      <c r="L110" s="9">
        <f>IF(J110="","",SUMIFS($F$5:$F$504,$B$5:$B$504,B110,$E$5:$E$504,"&gt;"&amp;J110,$E$5:$E$504,"&lt;="&amp;E110))</f>
        <v/>
      </c>
      <c r="M110" s="13">
        <f>IF(OR(K110="",L110=0),"",K110/L110)</f>
        <v/>
      </c>
      <c r="N110" s="10">
        <f>IF(M110="","",SUMIFS($G$5:$G$504,$B$5:$B$504,B110,$E$5:$E$504,"&gt;"&amp;J110,$E$5:$E$504,"&lt;="&amp;E110)/K110)</f>
        <v/>
      </c>
    </row>
    <row r="111">
      <c r="A111" s="28" t="n"/>
      <c r="B111" s="26" t="n"/>
      <c r="C111" s="26" t="n"/>
      <c r="D111" s="26" t="n"/>
      <c r="E111" s="29" t="n"/>
      <c r="F111" s="30" t="n"/>
      <c r="G111" s="31" t="n"/>
      <c r="H111" s="26" t="n"/>
      <c r="I111" s="11">
        <f>IF(OR(F111="",G111="",F111=0),"",G111/F111)</f>
        <v/>
      </c>
      <c r="J111" s="12">
        <f>IF(OR(H111&lt;&gt;"Sim",B111="",E111=""),"",IF(_xlfn.MAXIFS($E$5:$E$504,$B$5:$B$504,B111,$H$5:$H$504,"Sim",$E$5:$E$504,"&lt;"&amp;E111)=0,"",_xlfn.MAXIFS($E$5:$E$504,$B$5:$B$504,B111,$H$5:$H$504,"Sim",$E$5:$E$504,"&lt;"&amp;E111)))</f>
        <v/>
      </c>
      <c r="K111" s="12">
        <f>IF(J111="","",E111-J111)</f>
        <v/>
      </c>
      <c r="L111" s="9">
        <f>IF(J111="","",SUMIFS($F$5:$F$504,$B$5:$B$504,B111,$E$5:$E$504,"&gt;"&amp;J111,$E$5:$E$504,"&lt;="&amp;E111))</f>
        <v/>
      </c>
      <c r="M111" s="13">
        <f>IF(OR(K111="",L111=0),"",K111/L111)</f>
        <v/>
      </c>
      <c r="N111" s="10">
        <f>IF(M111="","",SUMIFS($G$5:$G$504,$B$5:$B$504,B111,$E$5:$E$504,"&gt;"&amp;J111,$E$5:$E$504,"&lt;="&amp;E111)/K111)</f>
        <v/>
      </c>
    </row>
    <row r="112">
      <c r="A112" s="28" t="n"/>
      <c r="B112" s="26" t="n"/>
      <c r="C112" s="26" t="n"/>
      <c r="D112" s="26" t="n"/>
      <c r="E112" s="29" t="n"/>
      <c r="F112" s="30" t="n"/>
      <c r="G112" s="31" t="n"/>
      <c r="H112" s="26" t="n"/>
      <c r="I112" s="11">
        <f>IF(OR(F112="",G112="",F112=0),"",G112/F112)</f>
        <v/>
      </c>
      <c r="J112" s="12">
        <f>IF(OR(H112&lt;&gt;"Sim",B112="",E112=""),"",IF(_xlfn.MAXIFS($E$5:$E$504,$B$5:$B$504,B112,$H$5:$H$504,"Sim",$E$5:$E$504,"&lt;"&amp;E112)=0,"",_xlfn.MAXIFS($E$5:$E$504,$B$5:$B$504,B112,$H$5:$H$504,"Sim",$E$5:$E$504,"&lt;"&amp;E112)))</f>
        <v/>
      </c>
      <c r="K112" s="12">
        <f>IF(J112="","",E112-J112)</f>
        <v/>
      </c>
      <c r="L112" s="9">
        <f>IF(J112="","",SUMIFS($F$5:$F$504,$B$5:$B$504,B112,$E$5:$E$504,"&gt;"&amp;J112,$E$5:$E$504,"&lt;="&amp;E112))</f>
        <v/>
      </c>
      <c r="M112" s="13">
        <f>IF(OR(K112="",L112=0),"",K112/L112)</f>
        <v/>
      </c>
      <c r="N112" s="10">
        <f>IF(M112="","",SUMIFS($G$5:$G$504,$B$5:$B$504,B112,$E$5:$E$504,"&gt;"&amp;J112,$E$5:$E$504,"&lt;="&amp;E112)/K112)</f>
        <v/>
      </c>
    </row>
    <row r="113">
      <c r="A113" s="28" t="n"/>
      <c r="B113" s="26" t="n"/>
      <c r="C113" s="26" t="n"/>
      <c r="D113" s="26" t="n"/>
      <c r="E113" s="29" t="n"/>
      <c r="F113" s="30" t="n"/>
      <c r="G113" s="31" t="n"/>
      <c r="H113" s="26" t="n"/>
      <c r="I113" s="11">
        <f>IF(OR(F113="",G113="",F113=0),"",G113/F113)</f>
        <v/>
      </c>
      <c r="J113" s="12">
        <f>IF(OR(H113&lt;&gt;"Sim",B113="",E113=""),"",IF(_xlfn.MAXIFS($E$5:$E$504,$B$5:$B$504,B113,$H$5:$H$504,"Sim",$E$5:$E$504,"&lt;"&amp;E113)=0,"",_xlfn.MAXIFS($E$5:$E$504,$B$5:$B$504,B113,$H$5:$H$504,"Sim",$E$5:$E$504,"&lt;"&amp;E113)))</f>
        <v/>
      </c>
      <c r="K113" s="12">
        <f>IF(J113="","",E113-J113)</f>
        <v/>
      </c>
      <c r="L113" s="9">
        <f>IF(J113="","",SUMIFS($F$5:$F$504,$B$5:$B$504,B113,$E$5:$E$504,"&gt;"&amp;J113,$E$5:$E$504,"&lt;="&amp;E113))</f>
        <v/>
      </c>
      <c r="M113" s="13">
        <f>IF(OR(K113="",L113=0),"",K113/L113)</f>
        <v/>
      </c>
      <c r="N113" s="10">
        <f>IF(M113="","",SUMIFS($G$5:$G$504,$B$5:$B$504,B113,$E$5:$E$504,"&gt;"&amp;J113,$E$5:$E$504,"&lt;="&amp;E113)/K113)</f>
        <v/>
      </c>
    </row>
    <row r="114">
      <c r="A114" s="28" t="n"/>
      <c r="B114" s="26" t="n"/>
      <c r="C114" s="26" t="n"/>
      <c r="D114" s="26" t="n"/>
      <c r="E114" s="29" t="n"/>
      <c r="F114" s="30" t="n"/>
      <c r="G114" s="31" t="n"/>
      <c r="H114" s="26" t="n"/>
      <c r="I114" s="11">
        <f>IF(OR(F114="",G114="",F114=0),"",G114/F114)</f>
        <v/>
      </c>
      <c r="J114" s="12">
        <f>IF(OR(H114&lt;&gt;"Sim",B114="",E114=""),"",IF(_xlfn.MAXIFS($E$5:$E$504,$B$5:$B$504,B114,$H$5:$H$504,"Sim",$E$5:$E$504,"&lt;"&amp;E114)=0,"",_xlfn.MAXIFS($E$5:$E$504,$B$5:$B$504,B114,$H$5:$H$504,"Sim",$E$5:$E$504,"&lt;"&amp;E114)))</f>
        <v/>
      </c>
      <c r="K114" s="12">
        <f>IF(J114="","",E114-J114)</f>
        <v/>
      </c>
      <c r="L114" s="9">
        <f>IF(J114="","",SUMIFS($F$5:$F$504,$B$5:$B$504,B114,$E$5:$E$504,"&gt;"&amp;J114,$E$5:$E$504,"&lt;="&amp;E114))</f>
        <v/>
      </c>
      <c r="M114" s="13">
        <f>IF(OR(K114="",L114=0),"",K114/L114)</f>
        <v/>
      </c>
      <c r="N114" s="10">
        <f>IF(M114="","",SUMIFS($G$5:$G$504,$B$5:$B$504,B114,$E$5:$E$504,"&gt;"&amp;J114,$E$5:$E$504,"&lt;="&amp;E114)/K114)</f>
        <v/>
      </c>
    </row>
    <row r="115">
      <c r="A115" s="28" t="n"/>
      <c r="B115" s="26" t="n"/>
      <c r="C115" s="26" t="n"/>
      <c r="D115" s="26" t="n"/>
      <c r="E115" s="29" t="n"/>
      <c r="F115" s="30" t="n"/>
      <c r="G115" s="31" t="n"/>
      <c r="H115" s="26" t="n"/>
      <c r="I115" s="11">
        <f>IF(OR(F115="",G115="",F115=0),"",G115/F115)</f>
        <v/>
      </c>
      <c r="J115" s="12">
        <f>IF(OR(H115&lt;&gt;"Sim",B115="",E115=""),"",IF(_xlfn.MAXIFS($E$5:$E$504,$B$5:$B$504,B115,$H$5:$H$504,"Sim",$E$5:$E$504,"&lt;"&amp;E115)=0,"",_xlfn.MAXIFS($E$5:$E$504,$B$5:$B$504,B115,$H$5:$H$504,"Sim",$E$5:$E$504,"&lt;"&amp;E115)))</f>
        <v/>
      </c>
      <c r="K115" s="12">
        <f>IF(J115="","",E115-J115)</f>
        <v/>
      </c>
      <c r="L115" s="9">
        <f>IF(J115="","",SUMIFS($F$5:$F$504,$B$5:$B$504,B115,$E$5:$E$504,"&gt;"&amp;J115,$E$5:$E$504,"&lt;="&amp;E115))</f>
        <v/>
      </c>
      <c r="M115" s="13">
        <f>IF(OR(K115="",L115=0),"",K115/L115)</f>
        <v/>
      </c>
      <c r="N115" s="10">
        <f>IF(M115="","",SUMIFS($G$5:$G$504,$B$5:$B$504,B115,$E$5:$E$504,"&gt;"&amp;J115,$E$5:$E$504,"&lt;="&amp;E115)/K115)</f>
        <v/>
      </c>
    </row>
    <row r="116">
      <c r="A116" s="28" t="n"/>
      <c r="B116" s="26" t="n"/>
      <c r="C116" s="26" t="n"/>
      <c r="D116" s="26" t="n"/>
      <c r="E116" s="29" t="n"/>
      <c r="F116" s="30" t="n"/>
      <c r="G116" s="31" t="n"/>
      <c r="H116" s="26" t="n"/>
      <c r="I116" s="11">
        <f>IF(OR(F116="",G116="",F116=0),"",G116/F116)</f>
        <v/>
      </c>
      <c r="J116" s="12">
        <f>IF(OR(H116&lt;&gt;"Sim",B116="",E116=""),"",IF(_xlfn.MAXIFS($E$5:$E$504,$B$5:$B$504,B116,$H$5:$H$504,"Sim",$E$5:$E$504,"&lt;"&amp;E116)=0,"",_xlfn.MAXIFS($E$5:$E$504,$B$5:$B$504,B116,$H$5:$H$504,"Sim",$E$5:$E$504,"&lt;"&amp;E116)))</f>
        <v/>
      </c>
      <c r="K116" s="12">
        <f>IF(J116="","",E116-J116)</f>
        <v/>
      </c>
      <c r="L116" s="9">
        <f>IF(J116="","",SUMIFS($F$5:$F$504,$B$5:$B$504,B116,$E$5:$E$504,"&gt;"&amp;J116,$E$5:$E$504,"&lt;="&amp;E116))</f>
        <v/>
      </c>
      <c r="M116" s="13">
        <f>IF(OR(K116="",L116=0),"",K116/L116)</f>
        <v/>
      </c>
      <c r="N116" s="10">
        <f>IF(M116="","",SUMIFS($G$5:$G$504,$B$5:$B$504,B116,$E$5:$E$504,"&gt;"&amp;J116,$E$5:$E$504,"&lt;="&amp;E116)/K116)</f>
        <v/>
      </c>
    </row>
    <row r="117">
      <c r="A117" s="28" t="n"/>
      <c r="B117" s="26" t="n"/>
      <c r="C117" s="26" t="n"/>
      <c r="D117" s="26" t="n"/>
      <c r="E117" s="29" t="n"/>
      <c r="F117" s="30" t="n"/>
      <c r="G117" s="31" t="n"/>
      <c r="H117" s="26" t="n"/>
      <c r="I117" s="11">
        <f>IF(OR(F117="",G117="",F117=0),"",G117/F117)</f>
        <v/>
      </c>
      <c r="J117" s="12">
        <f>IF(OR(H117&lt;&gt;"Sim",B117="",E117=""),"",IF(_xlfn.MAXIFS($E$5:$E$504,$B$5:$B$504,B117,$H$5:$H$504,"Sim",$E$5:$E$504,"&lt;"&amp;E117)=0,"",_xlfn.MAXIFS($E$5:$E$504,$B$5:$B$504,B117,$H$5:$H$504,"Sim",$E$5:$E$504,"&lt;"&amp;E117)))</f>
        <v/>
      </c>
      <c r="K117" s="12">
        <f>IF(J117="","",E117-J117)</f>
        <v/>
      </c>
      <c r="L117" s="9">
        <f>IF(J117="","",SUMIFS($F$5:$F$504,$B$5:$B$504,B117,$E$5:$E$504,"&gt;"&amp;J117,$E$5:$E$504,"&lt;="&amp;E117))</f>
        <v/>
      </c>
      <c r="M117" s="13">
        <f>IF(OR(K117="",L117=0),"",K117/L117)</f>
        <v/>
      </c>
      <c r="N117" s="10">
        <f>IF(M117="","",SUMIFS($G$5:$G$504,$B$5:$B$504,B117,$E$5:$E$504,"&gt;"&amp;J117,$E$5:$E$504,"&lt;="&amp;E117)/K117)</f>
        <v/>
      </c>
    </row>
    <row r="118">
      <c r="A118" s="28" t="n"/>
      <c r="B118" s="26" t="n"/>
      <c r="C118" s="26" t="n"/>
      <c r="D118" s="26" t="n"/>
      <c r="E118" s="29" t="n"/>
      <c r="F118" s="30" t="n"/>
      <c r="G118" s="31" t="n"/>
      <c r="H118" s="26" t="n"/>
      <c r="I118" s="11">
        <f>IF(OR(F118="",G118="",F118=0),"",G118/F118)</f>
        <v/>
      </c>
      <c r="J118" s="12">
        <f>IF(OR(H118&lt;&gt;"Sim",B118="",E118=""),"",IF(_xlfn.MAXIFS($E$5:$E$504,$B$5:$B$504,B118,$H$5:$H$504,"Sim",$E$5:$E$504,"&lt;"&amp;E118)=0,"",_xlfn.MAXIFS($E$5:$E$504,$B$5:$B$504,B118,$H$5:$H$504,"Sim",$E$5:$E$504,"&lt;"&amp;E118)))</f>
        <v/>
      </c>
      <c r="K118" s="12">
        <f>IF(J118="","",E118-J118)</f>
        <v/>
      </c>
      <c r="L118" s="9">
        <f>IF(J118="","",SUMIFS($F$5:$F$504,$B$5:$B$504,B118,$E$5:$E$504,"&gt;"&amp;J118,$E$5:$E$504,"&lt;="&amp;E118))</f>
        <v/>
      </c>
      <c r="M118" s="13">
        <f>IF(OR(K118="",L118=0),"",K118/L118)</f>
        <v/>
      </c>
      <c r="N118" s="10">
        <f>IF(M118="","",SUMIFS($G$5:$G$504,$B$5:$B$504,B118,$E$5:$E$504,"&gt;"&amp;J118,$E$5:$E$504,"&lt;="&amp;E118)/K118)</f>
        <v/>
      </c>
    </row>
    <row r="119">
      <c r="A119" s="28" t="n"/>
      <c r="B119" s="26" t="n"/>
      <c r="C119" s="26" t="n"/>
      <c r="D119" s="26" t="n"/>
      <c r="E119" s="29" t="n"/>
      <c r="F119" s="30" t="n"/>
      <c r="G119" s="31" t="n"/>
      <c r="H119" s="26" t="n"/>
      <c r="I119" s="11">
        <f>IF(OR(F119="",G119="",F119=0),"",G119/F119)</f>
        <v/>
      </c>
      <c r="J119" s="12">
        <f>IF(OR(H119&lt;&gt;"Sim",B119="",E119=""),"",IF(_xlfn.MAXIFS($E$5:$E$504,$B$5:$B$504,B119,$H$5:$H$504,"Sim",$E$5:$E$504,"&lt;"&amp;E119)=0,"",_xlfn.MAXIFS($E$5:$E$504,$B$5:$B$504,B119,$H$5:$H$504,"Sim",$E$5:$E$504,"&lt;"&amp;E119)))</f>
        <v/>
      </c>
      <c r="K119" s="12">
        <f>IF(J119="","",E119-J119)</f>
        <v/>
      </c>
      <c r="L119" s="9">
        <f>IF(J119="","",SUMIFS($F$5:$F$504,$B$5:$B$504,B119,$E$5:$E$504,"&gt;"&amp;J119,$E$5:$E$504,"&lt;="&amp;E119))</f>
        <v/>
      </c>
      <c r="M119" s="13">
        <f>IF(OR(K119="",L119=0),"",K119/L119)</f>
        <v/>
      </c>
      <c r="N119" s="10">
        <f>IF(M119="","",SUMIFS($G$5:$G$504,$B$5:$B$504,B119,$E$5:$E$504,"&gt;"&amp;J119,$E$5:$E$504,"&lt;="&amp;E119)/K119)</f>
        <v/>
      </c>
    </row>
    <row r="120">
      <c r="A120" s="28" t="n"/>
      <c r="B120" s="26" t="n"/>
      <c r="C120" s="26" t="n"/>
      <c r="D120" s="26" t="n"/>
      <c r="E120" s="29" t="n"/>
      <c r="F120" s="30" t="n"/>
      <c r="G120" s="31" t="n"/>
      <c r="H120" s="26" t="n"/>
      <c r="I120" s="11">
        <f>IF(OR(F120="",G120="",F120=0),"",G120/F120)</f>
        <v/>
      </c>
      <c r="J120" s="12">
        <f>IF(OR(H120&lt;&gt;"Sim",B120="",E120=""),"",IF(_xlfn.MAXIFS($E$5:$E$504,$B$5:$B$504,B120,$H$5:$H$504,"Sim",$E$5:$E$504,"&lt;"&amp;E120)=0,"",_xlfn.MAXIFS($E$5:$E$504,$B$5:$B$504,B120,$H$5:$H$504,"Sim",$E$5:$E$504,"&lt;"&amp;E120)))</f>
        <v/>
      </c>
      <c r="K120" s="12">
        <f>IF(J120="","",E120-J120)</f>
        <v/>
      </c>
      <c r="L120" s="9">
        <f>IF(J120="","",SUMIFS($F$5:$F$504,$B$5:$B$504,B120,$E$5:$E$504,"&gt;"&amp;J120,$E$5:$E$504,"&lt;="&amp;E120))</f>
        <v/>
      </c>
      <c r="M120" s="13">
        <f>IF(OR(K120="",L120=0),"",K120/L120)</f>
        <v/>
      </c>
      <c r="N120" s="10">
        <f>IF(M120="","",SUMIFS($G$5:$G$504,$B$5:$B$504,B120,$E$5:$E$504,"&gt;"&amp;J120,$E$5:$E$504,"&lt;="&amp;E120)/K120)</f>
        <v/>
      </c>
    </row>
    <row r="121">
      <c r="A121" s="28" t="n"/>
      <c r="B121" s="26" t="n"/>
      <c r="C121" s="26" t="n"/>
      <c r="D121" s="26" t="n"/>
      <c r="E121" s="29" t="n"/>
      <c r="F121" s="30" t="n"/>
      <c r="G121" s="31" t="n"/>
      <c r="H121" s="26" t="n"/>
      <c r="I121" s="11">
        <f>IF(OR(F121="",G121="",F121=0),"",G121/F121)</f>
        <v/>
      </c>
      <c r="J121" s="12">
        <f>IF(OR(H121&lt;&gt;"Sim",B121="",E121=""),"",IF(_xlfn.MAXIFS($E$5:$E$504,$B$5:$B$504,B121,$H$5:$H$504,"Sim",$E$5:$E$504,"&lt;"&amp;E121)=0,"",_xlfn.MAXIFS($E$5:$E$504,$B$5:$B$504,B121,$H$5:$H$504,"Sim",$E$5:$E$504,"&lt;"&amp;E121)))</f>
        <v/>
      </c>
      <c r="K121" s="12">
        <f>IF(J121="","",E121-J121)</f>
        <v/>
      </c>
      <c r="L121" s="9">
        <f>IF(J121="","",SUMIFS($F$5:$F$504,$B$5:$B$504,B121,$E$5:$E$504,"&gt;"&amp;J121,$E$5:$E$504,"&lt;="&amp;E121))</f>
        <v/>
      </c>
      <c r="M121" s="13">
        <f>IF(OR(K121="",L121=0),"",K121/L121)</f>
        <v/>
      </c>
      <c r="N121" s="10">
        <f>IF(M121="","",SUMIFS($G$5:$G$504,$B$5:$B$504,B121,$E$5:$E$504,"&gt;"&amp;J121,$E$5:$E$504,"&lt;="&amp;E121)/K121)</f>
        <v/>
      </c>
    </row>
    <row r="122">
      <c r="A122" s="28" t="n"/>
      <c r="B122" s="26" t="n"/>
      <c r="C122" s="26" t="n"/>
      <c r="D122" s="26" t="n"/>
      <c r="E122" s="29" t="n"/>
      <c r="F122" s="30" t="n"/>
      <c r="G122" s="31" t="n"/>
      <c r="H122" s="26" t="n"/>
      <c r="I122" s="11">
        <f>IF(OR(F122="",G122="",F122=0),"",G122/F122)</f>
        <v/>
      </c>
      <c r="J122" s="12">
        <f>IF(OR(H122&lt;&gt;"Sim",B122="",E122=""),"",IF(_xlfn.MAXIFS($E$5:$E$504,$B$5:$B$504,B122,$H$5:$H$504,"Sim",$E$5:$E$504,"&lt;"&amp;E122)=0,"",_xlfn.MAXIFS($E$5:$E$504,$B$5:$B$504,B122,$H$5:$H$504,"Sim",$E$5:$E$504,"&lt;"&amp;E122)))</f>
        <v/>
      </c>
      <c r="K122" s="12">
        <f>IF(J122="","",E122-J122)</f>
        <v/>
      </c>
      <c r="L122" s="9">
        <f>IF(J122="","",SUMIFS($F$5:$F$504,$B$5:$B$504,B122,$E$5:$E$504,"&gt;"&amp;J122,$E$5:$E$504,"&lt;="&amp;E122))</f>
        <v/>
      </c>
      <c r="M122" s="13">
        <f>IF(OR(K122="",L122=0),"",K122/L122)</f>
        <v/>
      </c>
      <c r="N122" s="10">
        <f>IF(M122="","",SUMIFS($G$5:$G$504,$B$5:$B$504,B122,$E$5:$E$504,"&gt;"&amp;J122,$E$5:$E$504,"&lt;="&amp;E122)/K122)</f>
        <v/>
      </c>
    </row>
    <row r="123">
      <c r="A123" s="28" t="n"/>
      <c r="B123" s="26" t="n"/>
      <c r="C123" s="26" t="n"/>
      <c r="D123" s="26" t="n"/>
      <c r="E123" s="29" t="n"/>
      <c r="F123" s="30" t="n"/>
      <c r="G123" s="31" t="n"/>
      <c r="H123" s="26" t="n"/>
      <c r="I123" s="11">
        <f>IF(OR(F123="",G123="",F123=0),"",G123/F123)</f>
        <v/>
      </c>
      <c r="J123" s="12">
        <f>IF(OR(H123&lt;&gt;"Sim",B123="",E123=""),"",IF(_xlfn.MAXIFS($E$5:$E$504,$B$5:$B$504,B123,$H$5:$H$504,"Sim",$E$5:$E$504,"&lt;"&amp;E123)=0,"",_xlfn.MAXIFS($E$5:$E$504,$B$5:$B$504,B123,$H$5:$H$504,"Sim",$E$5:$E$504,"&lt;"&amp;E123)))</f>
        <v/>
      </c>
      <c r="K123" s="12">
        <f>IF(J123="","",E123-J123)</f>
        <v/>
      </c>
      <c r="L123" s="9">
        <f>IF(J123="","",SUMIFS($F$5:$F$504,$B$5:$B$504,B123,$E$5:$E$504,"&gt;"&amp;J123,$E$5:$E$504,"&lt;="&amp;E123))</f>
        <v/>
      </c>
      <c r="M123" s="13">
        <f>IF(OR(K123="",L123=0),"",K123/L123)</f>
        <v/>
      </c>
      <c r="N123" s="10">
        <f>IF(M123="","",SUMIFS($G$5:$G$504,$B$5:$B$504,B123,$E$5:$E$504,"&gt;"&amp;J123,$E$5:$E$504,"&lt;="&amp;E123)/K123)</f>
        <v/>
      </c>
    </row>
    <row r="124">
      <c r="A124" s="28" t="n"/>
      <c r="B124" s="26" t="n"/>
      <c r="C124" s="26" t="n"/>
      <c r="D124" s="26" t="n"/>
      <c r="E124" s="29" t="n"/>
      <c r="F124" s="30" t="n"/>
      <c r="G124" s="31" t="n"/>
      <c r="H124" s="26" t="n"/>
      <c r="I124" s="11">
        <f>IF(OR(F124="",G124="",F124=0),"",G124/F124)</f>
        <v/>
      </c>
      <c r="J124" s="12">
        <f>IF(OR(H124&lt;&gt;"Sim",B124="",E124=""),"",IF(_xlfn.MAXIFS($E$5:$E$504,$B$5:$B$504,B124,$H$5:$H$504,"Sim",$E$5:$E$504,"&lt;"&amp;E124)=0,"",_xlfn.MAXIFS($E$5:$E$504,$B$5:$B$504,B124,$H$5:$H$504,"Sim",$E$5:$E$504,"&lt;"&amp;E124)))</f>
        <v/>
      </c>
      <c r="K124" s="12">
        <f>IF(J124="","",E124-J124)</f>
        <v/>
      </c>
      <c r="L124" s="9">
        <f>IF(J124="","",SUMIFS($F$5:$F$504,$B$5:$B$504,B124,$E$5:$E$504,"&gt;"&amp;J124,$E$5:$E$504,"&lt;="&amp;E124))</f>
        <v/>
      </c>
      <c r="M124" s="13">
        <f>IF(OR(K124="",L124=0),"",K124/L124)</f>
        <v/>
      </c>
      <c r="N124" s="10">
        <f>IF(M124="","",SUMIFS($G$5:$G$504,$B$5:$B$504,B124,$E$5:$E$504,"&gt;"&amp;J124,$E$5:$E$504,"&lt;="&amp;E124)/K124)</f>
        <v/>
      </c>
    </row>
    <row r="125">
      <c r="A125" s="28" t="n"/>
      <c r="B125" s="26" t="n"/>
      <c r="C125" s="26" t="n"/>
      <c r="D125" s="26" t="n"/>
      <c r="E125" s="29" t="n"/>
      <c r="F125" s="30" t="n"/>
      <c r="G125" s="31" t="n"/>
      <c r="H125" s="26" t="n"/>
      <c r="I125" s="11">
        <f>IF(OR(F125="",G125="",F125=0),"",G125/F125)</f>
        <v/>
      </c>
      <c r="J125" s="12">
        <f>IF(OR(H125&lt;&gt;"Sim",B125="",E125=""),"",IF(_xlfn.MAXIFS($E$5:$E$504,$B$5:$B$504,B125,$H$5:$H$504,"Sim",$E$5:$E$504,"&lt;"&amp;E125)=0,"",_xlfn.MAXIFS($E$5:$E$504,$B$5:$B$504,B125,$H$5:$H$504,"Sim",$E$5:$E$504,"&lt;"&amp;E125)))</f>
        <v/>
      </c>
      <c r="K125" s="12">
        <f>IF(J125="","",E125-J125)</f>
        <v/>
      </c>
      <c r="L125" s="9">
        <f>IF(J125="","",SUMIFS($F$5:$F$504,$B$5:$B$504,B125,$E$5:$E$504,"&gt;"&amp;J125,$E$5:$E$504,"&lt;="&amp;E125))</f>
        <v/>
      </c>
      <c r="M125" s="13">
        <f>IF(OR(K125="",L125=0),"",K125/L125)</f>
        <v/>
      </c>
      <c r="N125" s="10">
        <f>IF(M125="","",SUMIFS($G$5:$G$504,$B$5:$B$504,B125,$E$5:$E$504,"&gt;"&amp;J125,$E$5:$E$504,"&lt;="&amp;E125)/K125)</f>
        <v/>
      </c>
    </row>
    <row r="126">
      <c r="A126" s="28" t="n"/>
      <c r="B126" s="26" t="n"/>
      <c r="C126" s="26" t="n"/>
      <c r="D126" s="26" t="n"/>
      <c r="E126" s="29" t="n"/>
      <c r="F126" s="30" t="n"/>
      <c r="G126" s="31" t="n"/>
      <c r="H126" s="26" t="n"/>
      <c r="I126" s="11">
        <f>IF(OR(F126="",G126="",F126=0),"",G126/F126)</f>
        <v/>
      </c>
      <c r="J126" s="12">
        <f>IF(OR(H126&lt;&gt;"Sim",B126="",E126=""),"",IF(_xlfn.MAXIFS($E$5:$E$504,$B$5:$B$504,B126,$H$5:$H$504,"Sim",$E$5:$E$504,"&lt;"&amp;E126)=0,"",_xlfn.MAXIFS($E$5:$E$504,$B$5:$B$504,B126,$H$5:$H$504,"Sim",$E$5:$E$504,"&lt;"&amp;E126)))</f>
        <v/>
      </c>
      <c r="K126" s="12">
        <f>IF(J126="","",E126-J126)</f>
        <v/>
      </c>
      <c r="L126" s="9">
        <f>IF(J126="","",SUMIFS($F$5:$F$504,$B$5:$B$504,B126,$E$5:$E$504,"&gt;"&amp;J126,$E$5:$E$504,"&lt;="&amp;E126))</f>
        <v/>
      </c>
      <c r="M126" s="13">
        <f>IF(OR(K126="",L126=0),"",K126/L126)</f>
        <v/>
      </c>
      <c r="N126" s="10">
        <f>IF(M126="","",SUMIFS($G$5:$G$504,$B$5:$B$504,B126,$E$5:$E$504,"&gt;"&amp;J126,$E$5:$E$504,"&lt;="&amp;E126)/K126)</f>
        <v/>
      </c>
    </row>
    <row r="127">
      <c r="A127" s="28" t="n"/>
      <c r="B127" s="26" t="n"/>
      <c r="C127" s="26" t="n"/>
      <c r="D127" s="26" t="n"/>
      <c r="E127" s="29" t="n"/>
      <c r="F127" s="30" t="n"/>
      <c r="G127" s="31" t="n"/>
      <c r="H127" s="26" t="n"/>
      <c r="I127" s="11">
        <f>IF(OR(F127="",G127="",F127=0),"",G127/F127)</f>
        <v/>
      </c>
      <c r="J127" s="12">
        <f>IF(OR(H127&lt;&gt;"Sim",B127="",E127=""),"",IF(_xlfn.MAXIFS($E$5:$E$504,$B$5:$B$504,B127,$H$5:$H$504,"Sim",$E$5:$E$504,"&lt;"&amp;E127)=0,"",_xlfn.MAXIFS($E$5:$E$504,$B$5:$B$504,B127,$H$5:$H$504,"Sim",$E$5:$E$504,"&lt;"&amp;E127)))</f>
        <v/>
      </c>
      <c r="K127" s="12">
        <f>IF(J127="","",E127-J127)</f>
        <v/>
      </c>
      <c r="L127" s="9">
        <f>IF(J127="","",SUMIFS($F$5:$F$504,$B$5:$B$504,B127,$E$5:$E$504,"&gt;"&amp;J127,$E$5:$E$504,"&lt;="&amp;E127))</f>
        <v/>
      </c>
      <c r="M127" s="13">
        <f>IF(OR(K127="",L127=0),"",K127/L127)</f>
        <v/>
      </c>
      <c r="N127" s="10">
        <f>IF(M127="","",SUMIFS($G$5:$G$504,$B$5:$B$504,B127,$E$5:$E$504,"&gt;"&amp;J127,$E$5:$E$504,"&lt;="&amp;E127)/K127)</f>
        <v/>
      </c>
    </row>
    <row r="128">
      <c r="A128" s="28" t="n"/>
      <c r="B128" s="26" t="n"/>
      <c r="C128" s="26" t="n"/>
      <c r="D128" s="26" t="n"/>
      <c r="E128" s="29" t="n"/>
      <c r="F128" s="30" t="n"/>
      <c r="G128" s="31" t="n"/>
      <c r="H128" s="26" t="n"/>
      <c r="I128" s="11">
        <f>IF(OR(F128="",G128="",F128=0),"",G128/F128)</f>
        <v/>
      </c>
      <c r="J128" s="12">
        <f>IF(OR(H128&lt;&gt;"Sim",B128="",E128=""),"",IF(_xlfn.MAXIFS($E$5:$E$504,$B$5:$B$504,B128,$H$5:$H$504,"Sim",$E$5:$E$504,"&lt;"&amp;E128)=0,"",_xlfn.MAXIFS($E$5:$E$504,$B$5:$B$504,B128,$H$5:$H$504,"Sim",$E$5:$E$504,"&lt;"&amp;E128)))</f>
        <v/>
      </c>
      <c r="K128" s="12">
        <f>IF(J128="","",E128-J128)</f>
        <v/>
      </c>
      <c r="L128" s="9">
        <f>IF(J128="","",SUMIFS($F$5:$F$504,$B$5:$B$504,B128,$E$5:$E$504,"&gt;"&amp;J128,$E$5:$E$504,"&lt;="&amp;E128))</f>
        <v/>
      </c>
      <c r="M128" s="13">
        <f>IF(OR(K128="",L128=0),"",K128/L128)</f>
        <v/>
      </c>
      <c r="N128" s="10">
        <f>IF(M128="","",SUMIFS($G$5:$G$504,$B$5:$B$504,B128,$E$5:$E$504,"&gt;"&amp;J128,$E$5:$E$504,"&lt;="&amp;E128)/K128)</f>
        <v/>
      </c>
    </row>
    <row r="129">
      <c r="A129" s="28" t="n"/>
      <c r="B129" s="26" t="n"/>
      <c r="C129" s="26" t="n"/>
      <c r="D129" s="26" t="n"/>
      <c r="E129" s="29" t="n"/>
      <c r="F129" s="30" t="n"/>
      <c r="G129" s="31" t="n"/>
      <c r="H129" s="26" t="n"/>
      <c r="I129" s="11">
        <f>IF(OR(F129="",G129="",F129=0),"",G129/F129)</f>
        <v/>
      </c>
      <c r="J129" s="12">
        <f>IF(OR(H129&lt;&gt;"Sim",B129="",E129=""),"",IF(_xlfn.MAXIFS($E$5:$E$504,$B$5:$B$504,B129,$H$5:$H$504,"Sim",$E$5:$E$504,"&lt;"&amp;E129)=0,"",_xlfn.MAXIFS($E$5:$E$504,$B$5:$B$504,B129,$H$5:$H$504,"Sim",$E$5:$E$504,"&lt;"&amp;E129)))</f>
        <v/>
      </c>
      <c r="K129" s="12">
        <f>IF(J129="","",E129-J129)</f>
        <v/>
      </c>
      <c r="L129" s="9">
        <f>IF(J129="","",SUMIFS($F$5:$F$504,$B$5:$B$504,B129,$E$5:$E$504,"&gt;"&amp;J129,$E$5:$E$504,"&lt;="&amp;E129))</f>
        <v/>
      </c>
      <c r="M129" s="13">
        <f>IF(OR(K129="",L129=0),"",K129/L129)</f>
        <v/>
      </c>
      <c r="N129" s="10">
        <f>IF(M129="","",SUMIFS($G$5:$G$504,$B$5:$B$504,B129,$E$5:$E$504,"&gt;"&amp;J129,$E$5:$E$504,"&lt;="&amp;E129)/K129)</f>
        <v/>
      </c>
    </row>
    <row r="130">
      <c r="A130" s="28" t="n"/>
      <c r="B130" s="26" t="n"/>
      <c r="C130" s="26" t="n"/>
      <c r="D130" s="26" t="n"/>
      <c r="E130" s="29" t="n"/>
      <c r="F130" s="30" t="n"/>
      <c r="G130" s="31" t="n"/>
      <c r="H130" s="26" t="n"/>
      <c r="I130" s="11">
        <f>IF(OR(F130="",G130="",F130=0),"",G130/F130)</f>
        <v/>
      </c>
      <c r="J130" s="12">
        <f>IF(OR(H130&lt;&gt;"Sim",B130="",E130=""),"",IF(_xlfn.MAXIFS($E$5:$E$504,$B$5:$B$504,B130,$H$5:$H$504,"Sim",$E$5:$E$504,"&lt;"&amp;E130)=0,"",_xlfn.MAXIFS($E$5:$E$504,$B$5:$B$504,B130,$H$5:$H$504,"Sim",$E$5:$E$504,"&lt;"&amp;E130)))</f>
        <v/>
      </c>
      <c r="K130" s="12">
        <f>IF(J130="","",E130-J130)</f>
        <v/>
      </c>
      <c r="L130" s="9">
        <f>IF(J130="","",SUMIFS($F$5:$F$504,$B$5:$B$504,B130,$E$5:$E$504,"&gt;"&amp;J130,$E$5:$E$504,"&lt;="&amp;E130))</f>
        <v/>
      </c>
      <c r="M130" s="13">
        <f>IF(OR(K130="",L130=0),"",K130/L130)</f>
        <v/>
      </c>
      <c r="N130" s="10">
        <f>IF(M130="","",SUMIFS($G$5:$G$504,$B$5:$B$504,B130,$E$5:$E$504,"&gt;"&amp;J130,$E$5:$E$504,"&lt;="&amp;E130)/K130)</f>
        <v/>
      </c>
    </row>
    <row r="131">
      <c r="A131" s="28" t="n"/>
      <c r="B131" s="26" t="n"/>
      <c r="C131" s="26" t="n"/>
      <c r="D131" s="26" t="n"/>
      <c r="E131" s="29" t="n"/>
      <c r="F131" s="30" t="n"/>
      <c r="G131" s="31" t="n"/>
      <c r="H131" s="26" t="n"/>
      <c r="I131" s="11">
        <f>IF(OR(F131="",G131="",F131=0),"",G131/F131)</f>
        <v/>
      </c>
      <c r="J131" s="12">
        <f>IF(OR(H131&lt;&gt;"Sim",B131="",E131=""),"",IF(_xlfn.MAXIFS($E$5:$E$504,$B$5:$B$504,B131,$H$5:$H$504,"Sim",$E$5:$E$504,"&lt;"&amp;E131)=0,"",_xlfn.MAXIFS($E$5:$E$504,$B$5:$B$504,B131,$H$5:$H$504,"Sim",$E$5:$E$504,"&lt;"&amp;E131)))</f>
        <v/>
      </c>
      <c r="K131" s="12">
        <f>IF(J131="","",E131-J131)</f>
        <v/>
      </c>
      <c r="L131" s="9">
        <f>IF(J131="","",SUMIFS($F$5:$F$504,$B$5:$B$504,B131,$E$5:$E$504,"&gt;"&amp;J131,$E$5:$E$504,"&lt;="&amp;E131))</f>
        <v/>
      </c>
      <c r="M131" s="13">
        <f>IF(OR(K131="",L131=0),"",K131/L131)</f>
        <v/>
      </c>
      <c r="N131" s="10">
        <f>IF(M131="","",SUMIFS($G$5:$G$504,$B$5:$B$504,B131,$E$5:$E$504,"&gt;"&amp;J131,$E$5:$E$504,"&lt;="&amp;E131)/K131)</f>
        <v/>
      </c>
    </row>
    <row r="132">
      <c r="A132" s="28" t="n"/>
      <c r="B132" s="26" t="n"/>
      <c r="C132" s="26" t="n"/>
      <c r="D132" s="26" t="n"/>
      <c r="E132" s="29" t="n"/>
      <c r="F132" s="30" t="n"/>
      <c r="G132" s="31" t="n"/>
      <c r="H132" s="26" t="n"/>
      <c r="I132" s="11">
        <f>IF(OR(F132="",G132="",F132=0),"",G132/F132)</f>
        <v/>
      </c>
      <c r="J132" s="12">
        <f>IF(OR(H132&lt;&gt;"Sim",B132="",E132=""),"",IF(_xlfn.MAXIFS($E$5:$E$504,$B$5:$B$504,B132,$H$5:$H$504,"Sim",$E$5:$E$504,"&lt;"&amp;E132)=0,"",_xlfn.MAXIFS($E$5:$E$504,$B$5:$B$504,B132,$H$5:$H$504,"Sim",$E$5:$E$504,"&lt;"&amp;E132)))</f>
        <v/>
      </c>
      <c r="K132" s="12">
        <f>IF(J132="","",E132-J132)</f>
        <v/>
      </c>
      <c r="L132" s="9">
        <f>IF(J132="","",SUMIFS($F$5:$F$504,$B$5:$B$504,B132,$E$5:$E$504,"&gt;"&amp;J132,$E$5:$E$504,"&lt;="&amp;E132))</f>
        <v/>
      </c>
      <c r="M132" s="13">
        <f>IF(OR(K132="",L132=0),"",K132/L132)</f>
        <v/>
      </c>
      <c r="N132" s="10">
        <f>IF(M132="","",SUMIFS($G$5:$G$504,$B$5:$B$504,B132,$E$5:$E$504,"&gt;"&amp;J132,$E$5:$E$504,"&lt;="&amp;E132)/K132)</f>
        <v/>
      </c>
    </row>
    <row r="133">
      <c r="A133" s="28" t="n"/>
      <c r="B133" s="26" t="n"/>
      <c r="C133" s="26" t="n"/>
      <c r="D133" s="26" t="n"/>
      <c r="E133" s="29" t="n"/>
      <c r="F133" s="30" t="n"/>
      <c r="G133" s="31" t="n"/>
      <c r="H133" s="26" t="n"/>
      <c r="I133" s="11">
        <f>IF(OR(F133="",G133="",F133=0),"",G133/F133)</f>
        <v/>
      </c>
      <c r="J133" s="12">
        <f>IF(OR(H133&lt;&gt;"Sim",B133="",E133=""),"",IF(_xlfn.MAXIFS($E$5:$E$504,$B$5:$B$504,B133,$H$5:$H$504,"Sim",$E$5:$E$504,"&lt;"&amp;E133)=0,"",_xlfn.MAXIFS($E$5:$E$504,$B$5:$B$504,B133,$H$5:$H$504,"Sim",$E$5:$E$504,"&lt;"&amp;E133)))</f>
        <v/>
      </c>
      <c r="K133" s="12">
        <f>IF(J133="","",E133-J133)</f>
        <v/>
      </c>
      <c r="L133" s="9">
        <f>IF(J133="","",SUMIFS($F$5:$F$504,$B$5:$B$504,B133,$E$5:$E$504,"&gt;"&amp;J133,$E$5:$E$504,"&lt;="&amp;E133))</f>
        <v/>
      </c>
      <c r="M133" s="13">
        <f>IF(OR(K133="",L133=0),"",K133/L133)</f>
        <v/>
      </c>
      <c r="N133" s="10">
        <f>IF(M133="","",SUMIFS($G$5:$G$504,$B$5:$B$504,B133,$E$5:$E$504,"&gt;"&amp;J133,$E$5:$E$504,"&lt;="&amp;E133)/K133)</f>
        <v/>
      </c>
    </row>
    <row r="134">
      <c r="A134" s="28" t="n"/>
      <c r="B134" s="26" t="n"/>
      <c r="C134" s="26" t="n"/>
      <c r="D134" s="26" t="n"/>
      <c r="E134" s="29" t="n"/>
      <c r="F134" s="30" t="n"/>
      <c r="G134" s="31" t="n"/>
      <c r="H134" s="26" t="n"/>
      <c r="I134" s="11">
        <f>IF(OR(F134="",G134="",F134=0),"",G134/F134)</f>
        <v/>
      </c>
      <c r="J134" s="12">
        <f>IF(OR(H134&lt;&gt;"Sim",B134="",E134=""),"",IF(_xlfn.MAXIFS($E$5:$E$504,$B$5:$B$504,B134,$H$5:$H$504,"Sim",$E$5:$E$504,"&lt;"&amp;E134)=0,"",_xlfn.MAXIFS($E$5:$E$504,$B$5:$B$504,B134,$H$5:$H$504,"Sim",$E$5:$E$504,"&lt;"&amp;E134)))</f>
        <v/>
      </c>
      <c r="K134" s="12">
        <f>IF(J134="","",E134-J134)</f>
        <v/>
      </c>
      <c r="L134" s="9">
        <f>IF(J134="","",SUMIFS($F$5:$F$504,$B$5:$B$504,B134,$E$5:$E$504,"&gt;"&amp;J134,$E$5:$E$504,"&lt;="&amp;E134))</f>
        <v/>
      </c>
      <c r="M134" s="13">
        <f>IF(OR(K134="",L134=0),"",K134/L134)</f>
        <v/>
      </c>
      <c r="N134" s="10">
        <f>IF(M134="","",SUMIFS($G$5:$G$504,$B$5:$B$504,B134,$E$5:$E$504,"&gt;"&amp;J134,$E$5:$E$504,"&lt;="&amp;E134)/K134)</f>
        <v/>
      </c>
    </row>
    <row r="135">
      <c r="A135" s="28" t="n"/>
      <c r="B135" s="26" t="n"/>
      <c r="C135" s="26" t="n"/>
      <c r="D135" s="26" t="n"/>
      <c r="E135" s="29" t="n"/>
      <c r="F135" s="30" t="n"/>
      <c r="G135" s="31" t="n"/>
      <c r="H135" s="26" t="n"/>
      <c r="I135" s="11">
        <f>IF(OR(F135="",G135="",F135=0),"",G135/F135)</f>
        <v/>
      </c>
      <c r="J135" s="12">
        <f>IF(OR(H135&lt;&gt;"Sim",B135="",E135=""),"",IF(_xlfn.MAXIFS($E$5:$E$504,$B$5:$B$504,B135,$H$5:$H$504,"Sim",$E$5:$E$504,"&lt;"&amp;E135)=0,"",_xlfn.MAXIFS($E$5:$E$504,$B$5:$B$504,B135,$H$5:$H$504,"Sim",$E$5:$E$504,"&lt;"&amp;E135)))</f>
        <v/>
      </c>
      <c r="K135" s="12">
        <f>IF(J135="","",E135-J135)</f>
        <v/>
      </c>
      <c r="L135" s="9">
        <f>IF(J135="","",SUMIFS($F$5:$F$504,$B$5:$B$504,B135,$E$5:$E$504,"&gt;"&amp;J135,$E$5:$E$504,"&lt;="&amp;E135))</f>
        <v/>
      </c>
      <c r="M135" s="13">
        <f>IF(OR(K135="",L135=0),"",K135/L135)</f>
        <v/>
      </c>
      <c r="N135" s="10">
        <f>IF(M135="","",SUMIFS($G$5:$G$504,$B$5:$B$504,B135,$E$5:$E$504,"&gt;"&amp;J135,$E$5:$E$504,"&lt;="&amp;E135)/K135)</f>
        <v/>
      </c>
    </row>
    <row r="136">
      <c r="A136" s="28" t="n"/>
      <c r="B136" s="26" t="n"/>
      <c r="C136" s="26" t="n"/>
      <c r="D136" s="26" t="n"/>
      <c r="E136" s="29" t="n"/>
      <c r="F136" s="30" t="n"/>
      <c r="G136" s="31" t="n"/>
      <c r="H136" s="26" t="n"/>
      <c r="I136" s="11">
        <f>IF(OR(F136="",G136="",F136=0),"",G136/F136)</f>
        <v/>
      </c>
      <c r="J136" s="12">
        <f>IF(OR(H136&lt;&gt;"Sim",B136="",E136=""),"",IF(_xlfn.MAXIFS($E$5:$E$504,$B$5:$B$504,B136,$H$5:$H$504,"Sim",$E$5:$E$504,"&lt;"&amp;E136)=0,"",_xlfn.MAXIFS($E$5:$E$504,$B$5:$B$504,B136,$H$5:$H$504,"Sim",$E$5:$E$504,"&lt;"&amp;E136)))</f>
        <v/>
      </c>
      <c r="K136" s="12">
        <f>IF(J136="","",E136-J136)</f>
        <v/>
      </c>
      <c r="L136" s="9">
        <f>IF(J136="","",SUMIFS($F$5:$F$504,$B$5:$B$504,B136,$E$5:$E$504,"&gt;"&amp;J136,$E$5:$E$504,"&lt;="&amp;E136))</f>
        <v/>
      </c>
      <c r="M136" s="13">
        <f>IF(OR(K136="",L136=0),"",K136/L136)</f>
        <v/>
      </c>
      <c r="N136" s="10">
        <f>IF(M136="","",SUMIFS($G$5:$G$504,$B$5:$B$504,B136,$E$5:$E$504,"&gt;"&amp;J136,$E$5:$E$504,"&lt;="&amp;E136)/K136)</f>
        <v/>
      </c>
    </row>
    <row r="137">
      <c r="A137" s="28" t="n"/>
      <c r="B137" s="26" t="n"/>
      <c r="C137" s="26" t="n"/>
      <c r="D137" s="26" t="n"/>
      <c r="E137" s="29" t="n"/>
      <c r="F137" s="30" t="n"/>
      <c r="G137" s="31" t="n"/>
      <c r="H137" s="26" t="n"/>
      <c r="I137" s="11">
        <f>IF(OR(F137="",G137="",F137=0),"",G137/F137)</f>
        <v/>
      </c>
      <c r="J137" s="12">
        <f>IF(OR(H137&lt;&gt;"Sim",B137="",E137=""),"",IF(_xlfn.MAXIFS($E$5:$E$504,$B$5:$B$504,B137,$H$5:$H$504,"Sim",$E$5:$E$504,"&lt;"&amp;E137)=0,"",_xlfn.MAXIFS($E$5:$E$504,$B$5:$B$504,B137,$H$5:$H$504,"Sim",$E$5:$E$504,"&lt;"&amp;E137)))</f>
        <v/>
      </c>
      <c r="K137" s="12">
        <f>IF(J137="","",E137-J137)</f>
        <v/>
      </c>
      <c r="L137" s="9">
        <f>IF(J137="","",SUMIFS($F$5:$F$504,$B$5:$B$504,B137,$E$5:$E$504,"&gt;"&amp;J137,$E$5:$E$504,"&lt;="&amp;E137))</f>
        <v/>
      </c>
      <c r="M137" s="13">
        <f>IF(OR(K137="",L137=0),"",K137/L137)</f>
        <v/>
      </c>
      <c r="N137" s="10">
        <f>IF(M137="","",SUMIFS($G$5:$G$504,$B$5:$B$504,B137,$E$5:$E$504,"&gt;"&amp;J137,$E$5:$E$504,"&lt;="&amp;E137)/K137)</f>
        <v/>
      </c>
    </row>
    <row r="138">
      <c r="A138" s="28" t="n"/>
      <c r="B138" s="26" t="n"/>
      <c r="C138" s="26" t="n"/>
      <c r="D138" s="26" t="n"/>
      <c r="E138" s="29" t="n"/>
      <c r="F138" s="30" t="n"/>
      <c r="G138" s="31" t="n"/>
      <c r="H138" s="26" t="n"/>
      <c r="I138" s="11">
        <f>IF(OR(F138="",G138="",F138=0),"",G138/F138)</f>
        <v/>
      </c>
      <c r="J138" s="12">
        <f>IF(OR(H138&lt;&gt;"Sim",B138="",E138=""),"",IF(_xlfn.MAXIFS($E$5:$E$504,$B$5:$B$504,B138,$H$5:$H$504,"Sim",$E$5:$E$504,"&lt;"&amp;E138)=0,"",_xlfn.MAXIFS($E$5:$E$504,$B$5:$B$504,B138,$H$5:$H$504,"Sim",$E$5:$E$504,"&lt;"&amp;E138)))</f>
        <v/>
      </c>
      <c r="K138" s="12">
        <f>IF(J138="","",E138-J138)</f>
        <v/>
      </c>
      <c r="L138" s="9">
        <f>IF(J138="","",SUMIFS($F$5:$F$504,$B$5:$B$504,B138,$E$5:$E$504,"&gt;"&amp;J138,$E$5:$E$504,"&lt;="&amp;E138))</f>
        <v/>
      </c>
      <c r="M138" s="13">
        <f>IF(OR(K138="",L138=0),"",K138/L138)</f>
        <v/>
      </c>
      <c r="N138" s="10">
        <f>IF(M138="","",SUMIFS($G$5:$G$504,$B$5:$B$504,B138,$E$5:$E$504,"&gt;"&amp;J138,$E$5:$E$504,"&lt;="&amp;E138)/K138)</f>
        <v/>
      </c>
    </row>
    <row r="139">
      <c r="A139" s="28" t="n"/>
      <c r="B139" s="26" t="n"/>
      <c r="C139" s="26" t="n"/>
      <c r="D139" s="26" t="n"/>
      <c r="E139" s="29" t="n"/>
      <c r="F139" s="30" t="n"/>
      <c r="G139" s="31" t="n"/>
      <c r="H139" s="26" t="n"/>
      <c r="I139" s="11">
        <f>IF(OR(F139="",G139="",F139=0),"",G139/F139)</f>
        <v/>
      </c>
      <c r="J139" s="12">
        <f>IF(OR(H139&lt;&gt;"Sim",B139="",E139=""),"",IF(_xlfn.MAXIFS($E$5:$E$504,$B$5:$B$504,B139,$H$5:$H$504,"Sim",$E$5:$E$504,"&lt;"&amp;E139)=0,"",_xlfn.MAXIFS($E$5:$E$504,$B$5:$B$504,B139,$H$5:$H$504,"Sim",$E$5:$E$504,"&lt;"&amp;E139)))</f>
        <v/>
      </c>
      <c r="K139" s="12">
        <f>IF(J139="","",E139-J139)</f>
        <v/>
      </c>
      <c r="L139" s="9">
        <f>IF(J139="","",SUMIFS($F$5:$F$504,$B$5:$B$504,B139,$E$5:$E$504,"&gt;"&amp;J139,$E$5:$E$504,"&lt;="&amp;E139))</f>
        <v/>
      </c>
      <c r="M139" s="13">
        <f>IF(OR(K139="",L139=0),"",K139/L139)</f>
        <v/>
      </c>
      <c r="N139" s="10">
        <f>IF(M139="","",SUMIFS($G$5:$G$504,$B$5:$B$504,B139,$E$5:$E$504,"&gt;"&amp;J139,$E$5:$E$504,"&lt;="&amp;E139)/K139)</f>
        <v/>
      </c>
    </row>
    <row r="140">
      <c r="A140" s="28" t="n"/>
      <c r="B140" s="26" t="n"/>
      <c r="C140" s="26" t="n"/>
      <c r="D140" s="26" t="n"/>
      <c r="E140" s="29" t="n"/>
      <c r="F140" s="30" t="n"/>
      <c r="G140" s="31" t="n"/>
      <c r="H140" s="26" t="n"/>
      <c r="I140" s="11">
        <f>IF(OR(F140="",G140="",F140=0),"",G140/F140)</f>
        <v/>
      </c>
      <c r="J140" s="12">
        <f>IF(OR(H140&lt;&gt;"Sim",B140="",E140=""),"",IF(_xlfn.MAXIFS($E$5:$E$504,$B$5:$B$504,B140,$H$5:$H$504,"Sim",$E$5:$E$504,"&lt;"&amp;E140)=0,"",_xlfn.MAXIFS($E$5:$E$504,$B$5:$B$504,B140,$H$5:$H$504,"Sim",$E$5:$E$504,"&lt;"&amp;E140)))</f>
        <v/>
      </c>
      <c r="K140" s="12">
        <f>IF(J140="","",E140-J140)</f>
        <v/>
      </c>
      <c r="L140" s="9">
        <f>IF(J140="","",SUMIFS($F$5:$F$504,$B$5:$B$504,B140,$E$5:$E$504,"&gt;"&amp;J140,$E$5:$E$504,"&lt;="&amp;E140))</f>
        <v/>
      </c>
      <c r="M140" s="13">
        <f>IF(OR(K140="",L140=0),"",K140/L140)</f>
        <v/>
      </c>
      <c r="N140" s="10">
        <f>IF(M140="","",SUMIFS($G$5:$G$504,$B$5:$B$504,B140,$E$5:$E$504,"&gt;"&amp;J140,$E$5:$E$504,"&lt;="&amp;E140)/K140)</f>
        <v/>
      </c>
    </row>
    <row r="141">
      <c r="A141" s="28" t="n"/>
      <c r="B141" s="26" t="n"/>
      <c r="C141" s="26" t="n"/>
      <c r="D141" s="26" t="n"/>
      <c r="E141" s="29" t="n"/>
      <c r="F141" s="30" t="n"/>
      <c r="G141" s="31" t="n"/>
      <c r="H141" s="26" t="n"/>
      <c r="I141" s="11">
        <f>IF(OR(F141="",G141="",F141=0),"",G141/F141)</f>
        <v/>
      </c>
      <c r="J141" s="12">
        <f>IF(OR(H141&lt;&gt;"Sim",B141="",E141=""),"",IF(_xlfn.MAXIFS($E$5:$E$504,$B$5:$B$504,B141,$H$5:$H$504,"Sim",$E$5:$E$504,"&lt;"&amp;E141)=0,"",_xlfn.MAXIFS($E$5:$E$504,$B$5:$B$504,B141,$H$5:$H$504,"Sim",$E$5:$E$504,"&lt;"&amp;E141)))</f>
        <v/>
      </c>
      <c r="K141" s="12">
        <f>IF(J141="","",E141-J141)</f>
        <v/>
      </c>
      <c r="L141" s="9">
        <f>IF(J141="","",SUMIFS($F$5:$F$504,$B$5:$B$504,B141,$E$5:$E$504,"&gt;"&amp;J141,$E$5:$E$504,"&lt;="&amp;E141))</f>
        <v/>
      </c>
      <c r="M141" s="13">
        <f>IF(OR(K141="",L141=0),"",K141/L141)</f>
        <v/>
      </c>
      <c r="N141" s="10">
        <f>IF(M141="","",SUMIFS($G$5:$G$504,$B$5:$B$504,B141,$E$5:$E$504,"&gt;"&amp;J141,$E$5:$E$504,"&lt;="&amp;E141)/K141)</f>
        <v/>
      </c>
    </row>
    <row r="142">
      <c r="A142" s="28" t="n"/>
      <c r="B142" s="26" t="n"/>
      <c r="C142" s="26" t="n"/>
      <c r="D142" s="26" t="n"/>
      <c r="E142" s="29" t="n"/>
      <c r="F142" s="30" t="n"/>
      <c r="G142" s="31" t="n"/>
      <c r="H142" s="26" t="n"/>
      <c r="I142" s="11">
        <f>IF(OR(F142="",G142="",F142=0),"",G142/F142)</f>
        <v/>
      </c>
      <c r="J142" s="12">
        <f>IF(OR(H142&lt;&gt;"Sim",B142="",E142=""),"",IF(_xlfn.MAXIFS($E$5:$E$504,$B$5:$B$504,B142,$H$5:$H$504,"Sim",$E$5:$E$504,"&lt;"&amp;E142)=0,"",_xlfn.MAXIFS($E$5:$E$504,$B$5:$B$504,B142,$H$5:$H$504,"Sim",$E$5:$E$504,"&lt;"&amp;E142)))</f>
        <v/>
      </c>
      <c r="K142" s="12">
        <f>IF(J142="","",E142-J142)</f>
        <v/>
      </c>
      <c r="L142" s="9">
        <f>IF(J142="","",SUMIFS($F$5:$F$504,$B$5:$B$504,B142,$E$5:$E$504,"&gt;"&amp;J142,$E$5:$E$504,"&lt;="&amp;E142))</f>
        <v/>
      </c>
      <c r="M142" s="13">
        <f>IF(OR(K142="",L142=0),"",K142/L142)</f>
        <v/>
      </c>
      <c r="N142" s="10">
        <f>IF(M142="","",SUMIFS($G$5:$G$504,$B$5:$B$504,B142,$E$5:$E$504,"&gt;"&amp;J142,$E$5:$E$504,"&lt;="&amp;E142)/K142)</f>
        <v/>
      </c>
    </row>
    <row r="143">
      <c r="A143" s="28" t="n"/>
      <c r="B143" s="26" t="n"/>
      <c r="C143" s="26" t="n"/>
      <c r="D143" s="26" t="n"/>
      <c r="E143" s="29" t="n"/>
      <c r="F143" s="30" t="n"/>
      <c r="G143" s="31" t="n"/>
      <c r="H143" s="26" t="n"/>
      <c r="I143" s="11">
        <f>IF(OR(F143="",G143="",F143=0),"",G143/F143)</f>
        <v/>
      </c>
      <c r="J143" s="12">
        <f>IF(OR(H143&lt;&gt;"Sim",B143="",E143=""),"",IF(_xlfn.MAXIFS($E$5:$E$504,$B$5:$B$504,B143,$H$5:$H$504,"Sim",$E$5:$E$504,"&lt;"&amp;E143)=0,"",_xlfn.MAXIFS($E$5:$E$504,$B$5:$B$504,B143,$H$5:$H$504,"Sim",$E$5:$E$504,"&lt;"&amp;E143)))</f>
        <v/>
      </c>
      <c r="K143" s="12">
        <f>IF(J143="","",E143-J143)</f>
        <v/>
      </c>
      <c r="L143" s="9">
        <f>IF(J143="","",SUMIFS($F$5:$F$504,$B$5:$B$504,B143,$E$5:$E$504,"&gt;"&amp;J143,$E$5:$E$504,"&lt;="&amp;E143))</f>
        <v/>
      </c>
      <c r="M143" s="13">
        <f>IF(OR(K143="",L143=0),"",K143/L143)</f>
        <v/>
      </c>
      <c r="N143" s="10">
        <f>IF(M143="","",SUMIFS($G$5:$G$504,$B$5:$B$504,B143,$E$5:$E$504,"&gt;"&amp;J143,$E$5:$E$504,"&lt;="&amp;E143)/K143)</f>
        <v/>
      </c>
    </row>
    <row r="144">
      <c r="A144" s="28" t="n"/>
      <c r="B144" s="26" t="n"/>
      <c r="C144" s="26" t="n"/>
      <c r="D144" s="26" t="n"/>
      <c r="E144" s="29" t="n"/>
      <c r="F144" s="30" t="n"/>
      <c r="G144" s="31" t="n"/>
      <c r="H144" s="26" t="n"/>
      <c r="I144" s="11">
        <f>IF(OR(F144="",G144="",F144=0),"",G144/F144)</f>
        <v/>
      </c>
      <c r="J144" s="12">
        <f>IF(OR(H144&lt;&gt;"Sim",B144="",E144=""),"",IF(_xlfn.MAXIFS($E$5:$E$504,$B$5:$B$504,B144,$H$5:$H$504,"Sim",$E$5:$E$504,"&lt;"&amp;E144)=0,"",_xlfn.MAXIFS($E$5:$E$504,$B$5:$B$504,B144,$H$5:$H$504,"Sim",$E$5:$E$504,"&lt;"&amp;E144)))</f>
        <v/>
      </c>
      <c r="K144" s="12">
        <f>IF(J144="","",E144-J144)</f>
        <v/>
      </c>
      <c r="L144" s="9">
        <f>IF(J144="","",SUMIFS($F$5:$F$504,$B$5:$B$504,B144,$E$5:$E$504,"&gt;"&amp;J144,$E$5:$E$504,"&lt;="&amp;E144))</f>
        <v/>
      </c>
      <c r="M144" s="13">
        <f>IF(OR(K144="",L144=0),"",K144/L144)</f>
        <v/>
      </c>
      <c r="N144" s="10">
        <f>IF(M144="","",SUMIFS($G$5:$G$504,$B$5:$B$504,B144,$E$5:$E$504,"&gt;"&amp;J144,$E$5:$E$504,"&lt;="&amp;E144)/K144)</f>
        <v/>
      </c>
    </row>
    <row r="145">
      <c r="A145" s="28" t="n"/>
      <c r="B145" s="26" t="n"/>
      <c r="C145" s="26" t="n"/>
      <c r="D145" s="26" t="n"/>
      <c r="E145" s="29" t="n"/>
      <c r="F145" s="30" t="n"/>
      <c r="G145" s="31" t="n"/>
      <c r="H145" s="26" t="n"/>
      <c r="I145" s="11">
        <f>IF(OR(F145="",G145="",F145=0),"",G145/F145)</f>
        <v/>
      </c>
      <c r="J145" s="12">
        <f>IF(OR(H145&lt;&gt;"Sim",B145="",E145=""),"",IF(_xlfn.MAXIFS($E$5:$E$504,$B$5:$B$504,B145,$H$5:$H$504,"Sim",$E$5:$E$504,"&lt;"&amp;E145)=0,"",_xlfn.MAXIFS($E$5:$E$504,$B$5:$B$504,B145,$H$5:$H$504,"Sim",$E$5:$E$504,"&lt;"&amp;E145)))</f>
        <v/>
      </c>
      <c r="K145" s="12">
        <f>IF(J145="","",E145-J145)</f>
        <v/>
      </c>
      <c r="L145" s="9">
        <f>IF(J145="","",SUMIFS($F$5:$F$504,$B$5:$B$504,B145,$E$5:$E$504,"&gt;"&amp;J145,$E$5:$E$504,"&lt;="&amp;E145))</f>
        <v/>
      </c>
      <c r="M145" s="13">
        <f>IF(OR(K145="",L145=0),"",K145/L145)</f>
        <v/>
      </c>
      <c r="N145" s="10">
        <f>IF(M145="","",SUMIFS($G$5:$G$504,$B$5:$B$504,B145,$E$5:$E$504,"&gt;"&amp;J145,$E$5:$E$504,"&lt;="&amp;E145)/K145)</f>
        <v/>
      </c>
    </row>
    <row r="146">
      <c r="A146" s="28" t="n"/>
      <c r="B146" s="26" t="n"/>
      <c r="C146" s="26" t="n"/>
      <c r="D146" s="26" t="n"/>
      <c r="E146" s="29" t="n"/>
      <c r="F146" s="30" t="n"/>
      <c r="G146" s="31" t="n"/>
      <c r="H146" s="26" t="n"/>
      <c r="I146" s="11">
        <f>IF(OR(F146="",G146="",F146=0),"",G146/F146)</f>
        <v/>
      </c>
      <c r="J146" s="12">
        <f>IF(OR(H146&lt;&gt;"Sim",B146="",E146=""),"",IF(_xlfn.MAXIFS($E$5:$E$504,$B$5:$B$504,B146,$H$5:$H$504,"Sim",$E$5:$E$504,"&lt;"&amp;E146)=0,"",_xlfn.MAXIFS($E$5:$E$504,$B$5:$B$504,B146,$H$5:$H$504,"Sim",$E$5:$E$504,"&lt;"&amp;E146)))</f>
        <v/>
      </c>
      <c r="K146" s="12">
        <f>IF(J146="","",E146-J146)</f>
        <v/>
      </c>
      <c r="L146" s="9">
        <f>IF(J146="","",SUMIFS($F$5:$F$504,$B$5:$B$504,B146,$E$5:$E$504,"&gt;"&amp;J146,$E$5:$E$504,"&lt;="&amp;E146))</f>
        <v/>
      </c>
      <c r="M146" s="13">
        <f>IF(OR(K146="",L146=0),"",K146/L146)</f>
        <v/>
      </c>
      <c r="N146" s="10">
        <f>IF(M146="","",SUMIFS($G$5:$G$504,$B$5:$B$504,B146,$E$5:$E$504,"&gt;"&amp;J146,$E$5:$E$504,"&lt;="&amp;E146)/K146)</f>
        <v/>
      </c>
    </row>
    <row r="147">
      <c r="A147" s="28" t="n"/>
      <c r="B147" s="26" t="n"/>
      <c r="C147" s="26" t="n"/>
      <c r="D147" s="26" t="n"/>
      <c r="E147" s="29" t="n"/>
      <c r="F147" s="30" t="n"/>
      <c r="G147" s="31" t="n"/>
      <c r="H147" s="26" t="n"/>
      <c r="I147" s="11">
        <f>IF(OR(F147="",G147="",F147=0),"",G147/F147)</f>
        <v/>
      </c>
      <c r="J147" s="12">
        <f>IF(OR(H147&lt;&gt;"Sim",B147="",E147=""),"",IF(_xlfn.MAXIFS($E$5:$E$504,$B$5:$B$504,B147,$H$5:$H$504,"Sim",$E$5:$E$504,"&lt;"&amp;E147)=0,"",_xlfn.MAXIFS($E$5:$E$504,$B$5:$B$504,B147,$H$5:$H$504,"Sim",$E$5:$E$504,"&lt;"&amp;E147)))</f>
        <v/>
      </c>
      <c r="K147" s="12">
        <f>IF(J147="","",E147-J147)</f>
        <v/>
      </c>
      <c r="L147" s="9">
        <f>IF(J147="","",SUMIFS($F$5:$F$504,$B$5:$B$504,B147,$E$5:$E$504,"&gt;"&amp;J147,$E$5:$E$504,"&lt;="&amp;E147))</f>
        <v/>
      </c>
      <c r="M147" s="13">
        <f>IF(OR(K147="",L147=0),"",K147/L147)</f>
        <v/>
      </c>
      <c r="N147" s="10">
        <f>IF(M147="","",SUMIFS($G$5:$G$504,$B$5:$B$504,B147,$E$5:$E$504,"&gt;"&amp;J147,$E$5:$E$504,"&lt;="&amp;E147)/K147)</f>
        <v/>
      </c>
    </row>
    <row r="148">
      <c r="A148" s="28" t="n"/>
      <c r="B148" s="26" t="n"/>
      <c r="C148" s="26" t="n"/>
      <c r="D148" s="26" t="n"/>
      <c r="E148" s="29" t="n"/>
      <c r="F148" s="30" t="n"/>
      <c r="G148" s="31" t="n"/>
      <c r="H148" s="26" t="n"/>
      <c r="I148" s="11">
        <f>IF(OR(F148="",G148="",F148=0),"",G148/F148)</f>
        <v/>
      </c>
      <c r="J148" s="12">
        <f>IF(OR(H148&lt;&gt;"Sim",B148="",E148=""),"",IF(_xlfn.MAXIFS($E$5:$E$504,$B$5:$B$504,B148,$H$5:$H$504,"Sim",$E$5:$E$504,"&lt;"&amp;E148)=0,"",_xlfn.MAXIFS($E$5:$E$504,$B$5:$B$504,B148,$H$5:$H$504,"Sim",$E$5:$E$504,"&lt;"&amp;E148)))</f>
        <v/>
      </c>
      <c r="K148" s="12">
        <f>IF(J148="","",E148-J148)</f>
        <v/>
      </c>
      <c r="L148" s="9">
        <f>IF(J148="","",SUMIFS($F$5:$F$504,$B$5:$B$504,B148,$E$5:$E$504,"&gt;"&amp;J148,$E$5:$E$504,"&lt;="&amp;E148))</f>
        <v/>
      </c>
      <c r="M148" s="13">
        <f>IF(OR(K148="",L148=0),"",K148/L148)</f>
        <v/>
      </c>
      <c r="N148" s="10">
        <f>IF(M148="","",SUMIFS($G$5:$G$504,$B$5:$B$504,B148,$E$5:$E$504,"&gt;"&amp;J148,$E$5:$E$504,"&lt;="&amp;E148)/K148)</f>
        <v/>
      </c>
    </row>
    <row r="149">
      <c r="A149" s="28" t="n"/>
      <c r="B149" s="26" t="n"/>
      <c r="C149" s="26" t="n"/>
      <c r="D149" s="26" t="n"/>
      <c r="E149" s="29" t="n"/>
      <c r="F149" s="30" t="n"/>
      <c r="G149" s="31" t="n"/>
      <c r="H149" s="26" t="n"/>
      <c r="I149" s="11">
        <f>IF(OR(F149="",G149="",F149=0),"",G149/F149)</f>
        <v/>
      </c>
      <c r="J149" s="12">
        <f>IF(OR(H149&lt;&gt;"Sim",B149="",E149=""),"",IF(_xlfn.MAXIFS($E$5:$E$504,$B$5:$B$504,B149,$H$5:$H$504,"Sim",$E$5:$E$504,"&lt;"&amp;E149)=0,"",_xlfn.MAXIFS($E$5:$E$504,$B$5:$B$504,B149,$H$5:$H$504,"Sim",$E$5:$E$504,"&lt;"&amp;E149)))</f>
        <v/>
      </c>
      <c r="K149" s="12">
        <f>IF(J149="","",E149-J149)</f>
        <v/>
      </c>
      <c r="L149" s="9">
        <f>IF(J149="","",SUMIFS($F$5:$F$504,$B$5:$B$504,B149,$E$5:$E$504,"&gt;"&amp;J149,$E$5:$E$504,"&lt;="&amp;E149))</f>
        <v/>
      </c>
      <c r="M149" s="13">
        <f>IF(OR(K149="",L149=0),"",K149/L149)</f>
        <v/>
      </c>
      <c r="N149" s="10">
        <f>IF(M149="","",SUMIFS($G$5:$G$504,$B$5:$B$504,B149,$E$5:$E$504,"&gt;"&amp;J149,$E$5:$E$504,"&lt;="&amp;E149)/K149)</f>
        <v/>
      </c>
    </row>
    <row r="150">
      <c r="A150" s="28" t="n"/>
      <c r="B150" s="26" t="n"/>
      <c r="C150" s="26" t="n"/>
      <c r="D150" s="26" t="n"/>
      <c r="E150" s="29" t="n"/>
      <c r="F150" s="30" t="n"/>
      <c r="G150" s="31" t="n"/>
      <c r="H150" s="26" t="n"/>
      <c r="I150" s="11">
        <f>IF(OR(F150="",G150="",F150=0),"",G150/F150)</f>
        <v/>
      </c>
      <c r="J150" s="12">
        <f>IF(OR(H150&lt;&gt;"Sim",B150="",E150=""),"",IF(_xlfn.MAXIFS($E$5:$E$504,$B$5:$B$504,B150,$H$5:$H$504,"Sim",$E$5:$E$504,"&lt;"&amp;E150)=0,"",_xlfn.MAXIFS($E$5:$E$504,$B$5:$B$504,B150,$H$5:$H$504,"Sim",$E$5:$E$504,"&lt;"&amp;E150)))</f>
        <v/>
      </c>
      <c r="K150" s="12">
        <f>IF(J150="","",E150-J150)</f>
        <v/>
      </c>
      <c r="L150" s="9">
        <f>IF(J150="","",SUMIFS($F$5:$F$504,$B$5:$B$504,B150,$E$5:$E$504,"&gt;"&amp;J150,$E$5:$E$504,"&lt;="&amp;E150))</f>
        <v/>
      </c>
      <c r="M150" s="13">
        <f>IF(OR(K150="",L150=0),"",K150/L150)</f>
        <v/>
      </c>
      <c r="N150" s="10">
        <f>IF(M150="","",SUMIFS($G$5:$G$504,$B$5:$B$504,B150,$E$5:$E$504,"&gt;"&amp;J150,$E$5:$E$504,"&lt;="&amp;E150)/K150)</f>
        <v/>
      </c>
    </row>
    <row r="151">
      <c r="A151" s="28" t="n"/>
      <c r="B151" s="26" t="n"/>
      <c r="C151" s="26" t="n"/>
      <c r="D151" s="26" t="n"/>
      <c r="E151" s="29" t="n"/>
      <c r="F151" s="30" t="n"/>
      <c r="G151" s="31" t="n"/>
      <c r="H151" s="26" t="n"/>
      <c r="I151" s="11">
        <f>IF(OR(F151="",G151="",F151=0),"",G151/F151)</f>
        <v/>
      </c>
      <c r="J151" s="12">
        <f>IF(OR(H151&lt;&gt;"Sim",B151="",E151=""),"",IF(_xlfn.MAXIFS($E$5:$E$504,$B$5:$B$504,B151,$H$5:$H$504,"Sim",$E$5:$E$504,"&lt;"&amp;E151)=0,"",_xlfn.MAXIFS($E$5:$E$504,$B$5:$B$504,B151,$H$5:$H$504,"Sim",$E$5:$E$504,"&lt;"&amp;E151)))</f>
        <v/>
      </c>
      <c r="K151" s="12">
        <f>IF(J151="","",E151-J151)</f>
        <v/>
      </c>
      <c r="L151" s="9">
        <f>IF(J151="","",SUMIFS($F$5:$F$504,$B$5:$B$504,B151,$E$5:$E$504,"&gt;"&amp;J151,$E$5:$E$504,"&lt;="&amp;E151))</f>
        <v/>
      </c>
      <c r="M151" s="13">
        <f>IF(OR(K151="",L151=0),"",K151/L151)</f>
        <v/>
      </c>
      <c r="N151" s="10">
        <f>IF(M151="","",SUMIFS($G$5:$G$504,$B$5:$B$504,B151,$E$5:$E$504,"&gt;"&amp;J151,$E$5:$E$504,"&lt;="&amp;E151)/K151)</f>
        <v/>
      </c>
    </row>
    <row r="152">
      <c r="A152" s="28" t="n"/>
      <c r="B152" s="26" t="n"/>
      <c r="C152" s="26" t="n"/>
      <c r="D152" s="26" t="n"/>
      <c r="E152" s="29" t="n"/>
      <c r="F152" s="30" t="n"/>
      <c r="G152" s="31" t="n"/>
      <c r="H152" s="26" t="n"/>
      <c r="I152" s="11">
        <f>IF(OR(F152="",G152="",F152=0),"",G152/F152)</f>
        <v/>
      </c>
      <c r="J152" s="12">
        <f>IF(OR(H152&lt;&gt;"Sim",B152="",E152=""),"",IF(_xlfn.MAXIFS($E$5:$E$504,$B$5:$B$504,B152,$H$5:$H$504,"Sim",$E$5:$E$504,"&lt;"&amp;E152)=0,"",_xlfn.MAXIFS($E$5:$E$504,$B$5:$B$504,B152,$H$5:$H$504,"Sim",$E$5:$E$504,"&lt;"&amp;E152)))</f>
        <v/>
      </c>
      <c r="K152" s="12">
        <f>IF(J152="","",E152-J152)</f>
        <v/>
      </c>
      <c r="L152" s="9">
        <f>IF(J152="","",SUMIFS($F$5:$F$504,$B$5:$B$504,B152,$E$5:$E$504,"&gt;"&amp;J152,$E$5:$E$504,"&lt;="&amp;E152))</f>
        <v/>
      </c>
      <c r="M152" s="13">
        <f>IF(OR(K152="",L152=0),"",K152/L152)</f>
        <v/>
      </c>
      <c r="N152" s="10">
        <f>IF(M152="","",SUMIFS($G$5:$G$504,$B$5:$B$504,B152,$E$5:$E$504,"&gt;"&amp;J152,$E$5:$E$504,"&lt;="&amp;E152)/K152)</f>
        <v/>
      </c>
    </row>
    <row r="153">
      <c r="A153" s="28" t="n"/>
      <c r="B153" s="26" t="n"/>
      <c r="C153" s="26" t="n"/>
      <c r="D153" s="26" t="n"/>
      <c r="E153" s="29" t="n"/>
      <c r="F153" s="30" t="n"/>
      <c r="G153" s="31" t="n"/>
      <c r="H153" s="26" t="n"/>
      <c r="I153" s="11">
        <f>IF(OR(F153="",G153="",F153=0),"",G153/F153)</f>
        <v/>
      </c>
      <c r="J153" s="12">
        <f>IF(OR(H153&lt;&gt;"Sim",B153="",E153=""),"",IF(_xlfn.MAXIFS($E$5:$E$504,$B$5:$B$504,B153,$H$5:$H$504,"Sim",$E$5:$E$504,"&lt;"&amp;E153)=0,"",_xlfn.MAXIFS($E$5:$E$504,$B$5:$B$504,B153,$H$5:$H$504,"Sim",$E$5:$E$504,"&lt;"&amp;E153)))</f>
        <v/>
      </c>
      <c r="K153" s="12">
        <f>IF(J153="","",E153-J153)</f>
        <v/>
      </c>
      <c r="L153" s="9">
        <f>IF(J153="","",SUMIFS($F$5:$F$504,$B$5:$B$504,B153,$E$5:$E$504,"&gt;"&amp;J153,$E$5:$E$504,"&lt;="&amp;E153))</f>
        <v/>
      </c>
      <c r="M153" s="13">
        <f>IF(OR(K153="",L153=0),"",K153/L153)</f>
        <v/>
      </c>
      <c r="N153" s="10">
        <f>IF(M153="","",SUMIFS($G$5:$G$504,$B$5:$B$504,B153,$E$5:$E$504,"&gt;"&amp;J153,$E$5:$E$504,"&lt;="&amp;E153)/K153)</f>
        <v/>
      </c>
    </row>
    <row r="154">
      <c r="A154" s="28" t="n"/>
      <c r="B154" s="26" t="n"/>
      <c r="C154" s="26" t="n"/>
      <c r="D154" s="26" t="n"/>
      <c r="E154" s="29" t="n"/>
      <c r="F154" s="30" t="n"/>
      <c r="G154" s="31" t="n"/>
      <c r="H154" s="26" t="n"/>
      <c r="I154" s="11">
        <f>IF(OR(F154="",G154="",F154=0),"",G154/F154)</f>
        <v/>
      </c>
      <c r="J154" s="12">
        <f>IF(OR(H154&lt;&gt;"Sim",B154="",E154=""),"",IF(_xlfn.MAXIFS($E$5:$E$504,$B$5:$B$504,B154,$H$5:$H$504,"Sim",$E$5:$E$504,"&lt;"&amp;E154)=0,"",_xlfn.MAXIFS($E$5:$E$504,$B$5:$B$504,B154,$H$5:$H$504,"Sim",$E$5:$E$504,"&lt;"&amp;E154)))</f>
        <v/>
      </c>
      <c r="K154" s="12">
        <f>IF(J154="","",E154-J154)</f>
        <v/>
      </c>
      <c r="L154" s="9">
        <f>IF(J154="","",SUMIFS($F$5:$F$504,$B$5:$B$504,B154,$E$5:$E$504,"&gt;"&amp;J154,$E$5:$E$504,"&lt;="&amp;E154))</f>
        <v/>
      </c>
      <c r="M154" s="13">
        <f>IF(OR(K154="",L154=0),"",K154/L154)</f>
        <v/>
      </c>
      <c r="N154" s="10">
        <f>IF(M154="","",SUMIFS($G$5:$G$504,$B$5:$B$504,B154,$E$5:$E$504,"&gt;"&amp;J154,$E$5:$E$504,"&lt;="&amp;E154)/K154)</f>
        <v/>
      </c>
    </row>
    <row r="155">
      <c r="A155" s="28" t="n"/>
      <c r="B155" s="26" t="n"/>
      <c r="C155" s="26" t="n"/>
      <c r="D155" s="26" t="n"/>
      <c r="E155" s="29" t="n"/>
      <c r="F155" s="30" t="n"/>
      <c r="G155" s="31" t="n"/>
      <c r="H155" s="26" t="n"/>
      <c r="I155" s="11">
        <f>IF(OR(F155="",G155="",F155=0),"",G155/F155)</f>
        <v/>
      </c>
      <c r="J155" s="12">
        <f>IF(OR(H155&lt;&gt;"Sim",B155="",E155=""),"",IF(_xlfn.MAXIFS($E$5:$E$504,$B$5:$B$504,B155,$H$5:$H$504,"Sim",$E$5:$E$504,"&lt;"&amp;E155)=0,"",_xlfn.MAXIFS($E$5:$E$504,$B$5:$B$504,B155,$H$5:$H$504,"Sim",$E$5:$E$504,"&lt;"&amp;E155)))</f>
        <v/>
      </c>
      <c r="K155" s="12">
        <f>IF(J155="","",E155-J155)</f>
        <v/>
      </c>
      <c r="L155" s="9">
        <f>IF(J155="","",SUMIFS($F$5:$F$504,$B$5:$B$504,B155,$E$5:$E$504,"&gt;"&amp;J155,$E$5:$E$504,"&lt;="&amp;E155))</f>
        <v/>
      </c>
      <c r="M155" s="13">
        <f>IF(OR(K155="",L155=0),"",K155/L155)</f>
        <v/>
      </c>
      <c r="N155" s="10">
        <f>IF(M155="","",SUMIFS($G$5:$G$504,$B$5:$B$504,B155,$E$5:$E$504,"&gt;"&amp;J155,$E$5:$E$504,"&lt;="&amp;E155)/K155)</f>
        <v/>
      </c>
    </row>
    <row r="156">
      <c r="A156" s="28" t="n"/>
      <c r="B156" s="26" t="n"/>
      <c r="C156" s="26" t="n"/>
      <c r="D156" s="26" t="n"/>
      <c r="E156" s="29" t="n"/>
      <c r="F156" s="30" t="n"/>
      <c r="G156" s="31" t="n"/>
      <c r="H156" s="26" t="n"/>
      <c r="I156" s="11">
        <f>IF(OR(F156="",G156="",F156=0),"",G156/F156)</f>
        <v/>
      </c>
      <c r="J156" s="12">
        <f>IF(OR(H156&lt;&gt;"Sim",B156="",E156=""),"",IF(_xlfn.MAXIFS($E$5:$E$504,$B$5:$B$504,B156,$H$5:$H$504,"Sim",$E$5:$E$504,"&lt;"&amp;E156)=0,"",_xlfn.MAXIFS($E$5:$E$504,$B$5:$B$504,B156,$H$5:$H$504,"Sim",$E$5:$E$504,"&lt;"&amp;E156)))</f>
        <v/>
      </c>
      <c r="K156" s="12">
        <f>IF(J156="","",E156-J156)</f>
        <v/>
      </c>
      <c r="L156" s="9">
        <f>IF(J156="","",SUMIFS($F$5:$F$504,$B$5:$B$504,B156,$E$5:$E$504,"&gt;"&amp;J156,$E$5:$E$504,"&lt;="&amp;E156))</f>
        <v/>
      </c>
      <c r="M156" s="13">
        <f>IF(OR(K156="",L156=0),"",K156/L156)</f>
        <v/>
      </c>
      <c r="N156" s="10">
        <f>IF(M156="","",SUMIFS($G$5:$G$504,$B$5:$B$504,B156,$E$5:$E$504,"&gt;"&amp;J156,$E$5:$E$504,"&lt;="&amp;E156)/K156)</f>
        <v/>
      </c>
    </row>
    <row r="157">
      <c r="A157" s="28" t="n"/>
      <c r="B157" s="26" t="n"/>
      <c r="C157" s="26" t="n"/>
      <c r="D157" s="26" t="n"/>
      <c r="E157" s="29" t="n"/>
      <c r="F157" s="30" t="n"/>
      <c r="G157" s="31" t="n"/>
      <c r="H157" s="26" t="n"/>
      <c r="I157" s="11">
        <f>IF(OR(F157="",G157="",F157=0),"",G157/F157)</f>
        <v/>
      </c>
      <c r="J157" s="12">
        <f>IF(OR(H157&lt;&gt;"Sim",B157="",E157=""),"",IF(_xlfn.MAXIFS($E$5:$E$504,$B$5:$B$504,B157,$H$5:$H$504,"Sim",$E$5:$E$504,"&lt;"&amp;E157)=0,"",_xlfn.MAXIFS($E$5:$E$504,$B$5:$B$504,B157,$H$5:$H$504,"Sim",$E$5:$E$504,"&lt;"&amp;E157)))</f>
        <v/>
      </c>
      <c r="K157" s="12">
        <f>IF(J157="","",E157-J157)</f>
        <v/>
      </c>
      <c r="L157" s="9">
        <f>IF(J157="","",SUMIFS($F$5:$F$504,$B$5:$B$504,B157,$E$5:$E$504,"&gt;"&amp;J157,$E$5:$E$504,"&lt;="&amp;E157))</f>
        <v/>
      </c>
      <c r="M157" s="13">
        <f>IF(OR(K157="",L157=0),"",K157/L157)</f>
        <v/>
      </c>
      <c r="N157" s="10">
        <f>IF(M157="","",SUMIFS($G$5:$G$504,$B$5:$B$504,B157,$E$5:$E$504,"&gt;"&amp;J157,$E$5:$E$504,"&lt;="&amp;E157)/K157)</f>
        <v/>
      </c>
    </row>
    <row r="158">
      <c r="A158" s="28" t="n"/>
      <c r="B158" s="26" t="n"/>
      <c r="C158" s="26" t="n"/>
      <c r="D158" s="26" t="n"/>
      <c r="E158" s="29" t="n"/>
      <c r="F158" s="30" t="n"/>
      <c r="G158" s="31" t="n"/>
      <c r="H158" s="26" t="n"/>
      <c r="I158" s="11">
        <f>IF(OR(F158="",G158="",F158=0),"",G158/F158)</f>
        <v/>
      </c>
      <c r="J158" s="12">
        <f>IF(OR(H158&lt;&gt;"Sim",B158="",E158=""),"",IF(_xlfn.MAXIFS($E$5:$E$504,$B$5:$B$504,B158,$H$5:$H$504,"Sim",$E$5:$E$504,"&lt;"&amp;E158)=0,"",_xlfn.MAXIFS($E$5:$E$504,$B$5:$B$504,B158,$H$5:$H$504,"Sim",$E$5:$E$504,"&lt;"&amp;E158)))</f>
        <v/>
      </c>
      <c r="K158" s="12">
        <f>IF(J158="","",E158-J158)</f>
        <v/>
      </c>
      <c r="L158" s="9">
        <f>IF(J158="","",SUMIFS($F$5:$F$504,$B$5:$B$504,B158,$E$5:$E$504,"&gt;"&amp;J158,$E$5:$E$504,"&lt;="&amp;E158))</f>
        <v/>
      </c>
      <c r="M158" s="13">
        <f>IF(OR(K158="",L158=0),"",K158/L158)</f>
        <v/>
      </c>
      <c r="N158" s="10">
        <f>IF(M158="","",SUMIFS($G$5:$G$504,$B$5:$B$504,B158,$E$5:$E$504,"&gt;"&amp;J158,$E$5:$E$504,"&lt;="&amp;E158)/K158)</f>
        <v/>
      </c>
    </row>
    <row r="159">
      <c r="A159" s="28" t="n"/>
      <c r="B159" s="26" t="n"/>
      <c r="C159" s="26" t="n"/>
      <c r="D159" s="26" t="n"/>
      <c r="E159" s="29" t="n"/>
      <c r="F159" s="30" t="n"/>
      <c r="G159" s="31" t="n"/>
      <c r="H159" s="26" t="n"/>
      <c r="I159" s="11">
        <f>IF(OR(F159="",G159="",F159=0),"",G159/F159)</f>
        <v/>
      </c>
      <c r="J159" s="12">
        <f>IF(OR(H159&lt;&gt;"Sim",B159="",E159=""),"",IF(_xlfn.MAXIFS($E$5:$E$504,$B$5:$B$504,B159,$H$5:$H$504,"Sim",$E$5:$E$504,"&lt;"&amp;E159)=0,"",_xlfn.MAXIFS($E$5:$E$504,$B$5:$B$504,B159,$H$5:$H$504,"Sim",$E$5:$E$504,"&lt;"&amp;E159)))</f>
        <v/>
      </c>
      <c r="K159" s="12">
        <f>IF(J159="","",E159-J159)</f>
        <v/>
      </c>
      <c r="L159" s="9">
        <f>IF(J159="","",SUMIFS($F$5:$F$504,$B$5:$B$504,B159,$E$5:$E$504,"&gt;"&amp;J159,$E$5:$E$504,"&lt;="&amp;E159))</f>
        <v/>
      </c>
      <c r="M159" s="13">
        <f>IF(OR(K159="",L159=0),"",K159/L159)</f>
        <v/>
      </c>
      <c r="N159" s="10">
        <f>IF(M159="","",SUMIFS($G$5:$G$504,$B$5:$B$504,B159,$E$5:$E$504,"&gt;"&amp;J159,$E$5:$E$504,"&lt;="&amp;E159)/K159)</f>
        <v/>
      </c>
    </row>
    <row r="160">
      <c r="A160" s="28" t="n"/>
      <c r="B160" s="26" t="n"/>
      <c r="C160" s="26" t="n"/>
      <c r="D160" s="26" t="n"/>
      <c r="E160" s="29" t="n"/>
      <c r="F160" s="30" t="n"/>
      <c r="G160" s="31" t="n"/>
      <c r="H160" s="26" t="n"/>
      <c r="I160" s="11">
        <f>IF(OR(F160="",G160="",F160=0),"",G160/F160)</f>
        <v/>
      </c>
      <c r="J160" s="12">
        <f>IF(OR(H160&lt;&gt;"Sim",B160="",E160=""),"",IF(_xlfn.MAXIFS($E$5:$E$504,$B$5:$B$504,B160,$H$5:$H$504,"Sim",$E$5:$E$504,"&lt;"&amp;E160)=0,"",_xlfn.MAXIFS($E$5:$E$504,$B$5:$B$504,B160,$H$5:$H$504,"Sim",$E$5:$E$504,"&lt;"&amp;E160)))</f>
        <v/>
      </c>
      <c r="K160" s="12">
        <f>IF(J160="","",E160-J160)</f>
        <v/>
      </c>
      <c r="L160" s="9">
        <f>IF(J160="","",SUMIFS($F$5:$F$504,$B$5:$B$504,B160,$E$5:$E$504,"&gt;"&amp;J160,$E$5:$E$504,"&lt;="&amp;E160))</f>
        <v/>
      </c>
      <c r="M160" s="13">
        <f>IF(OR(K160="",L160=0),"",K160/L160)</f>
        <v/>
      </c>
      <c r="N160" s="10">
        <f>IF(M160="","",SUMIFS($G$5:$G$504,$B$5:$B$504,B160,$E$5:$E$504,"&gt;"&amp;J160,$E$5:$E$504,"&lt;="&amp;E160)/K160)</f>
        <v/>
      </c>
    </row>
    <row r="161">
      <c r="A161" s="28" t="n"/>
      <c r="B161" s="26" t="n"/>
      <c r="C161" s="26" t="n"/>
      <c r="D161" s="26" t="n"/>
      <c r="E161" s="29" t="n"/>
      <c r="F161" s="30" t="n"/>
      <c r="G161" s="31" t="n"/>
      <c r="H161" s="26" t="n"/>
      <c r="I161" s="11">
        <f>IF(OR(F161="",G161="",F161=0),"",G161/F161)</f>
        <v/>
      </c>
      <c r="J161" s="12">
        <f>IF(OR(H161&lt;&gt;"Sim",B161="",E161=""),"",IF(_xlfn.MAXIFS($E$5:$E$504,$B$5:$B$504,B161,$H$5:$H$504,"Sim",$E$5:$E$504,"&lt;"&amp;E161)=0,"",_xlfn.MAXIFS($E$5:$E$504,$B$5:$B$504,B161,$H$5:$H$504,"Sim",$E$5:$E$504,"&lt;"&amp;E161)))</f>
        <v/>
      </c>
      <c r="K161" s="12">
        <f>IF(J161="","",E161-J161)</f>
        <v/>
      </c>
      <c r="L161" s="9">
        <f>IF(J161="","",SUMIFS($F$5:$F$504,$B$5:$B$504,B161,$E$5:$E$504,"&gt;"&amp;J161,$E$5:$E$504,"&lt;="&amp;E161))</f>
        <v/>
      </c>
      <c r="M161" s="13">
        <f>IF(OR(K161="",L161=0),"",K161/L161)</f>
        <v/>
      </c>
      <c r="N161" s="10">
        <f>IF(M161="","",SUMIFS($G$5:$G$504,$B$5:$B$504,B161,$E$5:$E$504,"&gt;"&amp;J161,$E$5:$E$504,"&lt;="&amp;E161)/K161)</f>
        <v/>
      </c>
    </row>
    <row r="162">
      <c r="A162" s="28" t="n"/>
      <c r="B162" s="26" t="n"/>
      <c r="C162" s="26" t="n"/>
      <c r="D162" s="26" t="n"/>
      <c r="E162" s="29" t="n"/>
      <c r="F162" s="30" t="n"/>
      <c r="G162" s="31" t="n"/>
      <c r="H162" s="26" t="n"/>
      <c r="I162" s="11">
        <f>IF(OR(F162="",G162="",F162=0),"",G162/F162)</f>
        <v/>
      </c>
      <c r="J162" s="12">
        <f>IF(OR(H162&lt;&gt;"Sim",B162="",E162=""),"",IF(_xlfn.MAXIFS($E$5:$E$504,$B$5:$B$504,B162,$H$5:$H$504,"Sim",$E$5:$E$504,"&lt;"&amp;E162)=0,"",_xlfn.MAXIFS($E$5:$E$504,$B$5:$B$504,B162,$H$5:$H$504,"Sim",$E$5:$E$504,"&lt;"&amp;E162)))</f>
        <v/>
      </c>
      <c r="K162" s="12">
        <f>IF(J162="","",E162-J162)</f>
        <v/>
      </c>
      <c r="L162" s="9">
        <f>IF(J162="","",SUMIFS($F$5:$F$504,$B$5:$B$504,B162,$E$5:$E$504,"&gt;"&amp;J162,$E$5:$E$504,"&lt;="&amp;E162))</f>
        <v/>
      </c>
      <c r="M162" s="13">
        <f>IF(OR(K162="",L162=0),"",K162/L162)</f>
        <v/>
      </c>
      <c r="N162" s="10">
        <f>IF(M162="","",SUMIFS($G$5:$G$504,$B$5:$B$504,B162,$E$5:$E$504,"&gt;"&amp;J162,$E$5:$E$504,"&lt;="&amp;E162)/K162)</f>
        <v/>
      </c>
    </row>
    <row r="163">
      <c r="A163" s="28" t="n"/>
      <c r="B163" s="26" t="n"/>
      <c r="C163" s="26" t="n"/>
      <c r="D163" s="26" t="n"/>
      <c r="E163" s="29" t="n"/>
      <c r="F163" s="30" t="n"/>
      <c r="G163" s="31" t="n"/>
      <c r="H163" s="26" t="n"/>
      <c r="I163" s="11">
        <f>IF(OR(F163="",G163="",F163=0),"",G163/F163)</f>
        <v/>
      </c>
      <c r="J163" s="12">
        <f>IF(OR(H163&lt;&gt;"Sim",B163="",E163=""),"",IF(_xlfn.MAXIFS($E$5:$E$504,$B$5:$B$504,B163,$H$5:$H$504,"Sim",$E$5:$E$504,"&lt;"&amp;E163)=0,"",_xlfn.MAXIFS($E$5:$E$504,$B$5:$B$504,B163,$H$5:$H$504,"Sim",$E$5:$E$504,"&lt;"&amp;E163)))</f>
        <v/>
      </c>
      <c r="K163" s="12">
        <f>IF(J163="","",E163-J163)</f>
        <v/>
      </c>
      <c r="L163" s="9">
        <f>IF(J163="","",SUMIFS($F$5:$F$504,$B$5:$B$504,B163,$E$5:$E$504,"&gt;"&amp;J163,$E$5:$E$504,"&lt;="&amp;E163))</f>
        <v/>
      </c>
      <c r="M163" s="13">
        <f>IF(OR(K163="",L163=0),"",K163/L163)</f>
        <v/>
      </c>
      <c r="N163" s="10">
        <f>IF(M163="","",SUMIFS($G$5:$G$504,$B$5:$B$504,B163,$E$5:$E$504,"&gt;"&amp;J163,$E$5:$E$504,"&lt;="&amp;E163)/K163)</f>
        <v/>
      </c>
    </row>
    <row r="164">
      <c r="A164" s="28" t="n"/>
      <c r="B164" s="26" t="n"/>
      <c r="C164" s="26" t="n"/>
      <c r="D164" s="26" t="n"/>
      <c r="E164" s="29" t="n"/>
      <c r="F164" s="30" t="n"/>
      <c r="G164" s="31" t="n"/>
      <c r="H164" s="26" t="n"/>
      <c r="I164" s="11">
        <f>IF(OR(F164="",G164="",F164=0),"",G164/F164)</f>
        <v/>
      </c>
      <c r="J164" s="12">
        <f>IF(OR(H164&lt;&gt;"Sim",B164="",E164=""),"",IF(_xlfn.MAXIFS($E$5:$E$504,$B$5:$B$504,B164,$H$5:$H$504,"Sim",$E$5:$E$504,"&lt;"&amp;E164)=0,"",_xlfn.MAXIFS($E$5:$E$504,$B$5:$B$504,B164,$H$5:$H$504,"Sim",$E$5:$E$504,"&lt;"&amp;E164)))</f>
        <v/>
      </c>
      <c r="K164" s="12">
        <f>IF(J164="","",E164-J164)</f>
        <v/>
      </c>
      <c r="L164" s="9">
        <f>IF(J164="","",SUMIFS($F$5:$F$504,$B$5:$B$504,B164,$E$5:$E$504,"&gt;"&amp;J164,$E$5:$E$504,"&lt;="&amp;E164))</f>
        <v/>
      </c>
      <c r="M164" s="13">
        <f>IF(OR(K164="",L164=0),"",K164/L164)</f>
        <v/>
      </c>
      <c r="N164" s="10">
        <f>IF(M164="","",SUMIFS($G$5:$G$504,$B$5:$B$504,B164,$E$5:$E$504,"&gt;"&amp;J164,$E$5:$E$504,"&lt;="&amp;E164)/K164)</f>
        <v/>
      </c>
    </row>
    <row r="165">
      <c r="A165" s="28" t="n"/>
      <c r="B165" s="26" t="n"/>
      <c r="C165" s="26" t="n"/>
      <c r="D165" s="26" t="n"/>
      <c r="E165" s="29" t="n"/>
      <c r="F165" s="30" t="n"/>
      <c r="G165" s="31" t="n"/>
      <c r="H165" s="26" t="n"/>
      <c r="I165" s="11">
        <f>IF(OR(F165="",G165="",F165=0),"",G165/F165)</f>
        <v/>
      </c>
      <c r="J165" s="12">
        <f>IF(OR(H165&lt;&gt;"Sim",B165="",E165=""),"",IF(_xlfn.MAXIFS($E$5:$E$504,$B$5:$B$504,B165,$H$5:$H$504,"Sim",$E$5:$E$504,"&lt;"&amp;E165)=0,"",_xlfn.MAXIFS($E$5:$E$504,$B$5:$B$504,B165,$H$5:$H$504,"Sim",$E$5:$E$504,"&lt;"&amp;E165)))</f>
        <v/>
      </c>
      <c r="K165" s="12">
        <f>IF(J165="","",E165-J165)</f>
        <v/>
      </c>
      <c r="L165" s="9">
        <f>IF(J165="","",SUMIFS($F$5:$F$504,$B$5:$B$504,B165,$E$5:$E$504,"&gt;"&amp;J165,$E$5:$E$504,"&lt;="&amp;E165))</f>
        <v/>
      </c>
      <c r="M165" s="13">
        <f>IF(OR(K165="",L165=0),"",K165/L165)</f>
        <v/>
      </c>
      <c r="N165" s="10">
        <f>IF(M165="","",SUMIFS($G$5:$G$504,$B$5:$B$504,B165,$E$5:$E$504,"&gt;"&amp;J165,$E$5:$E$504,"&lt;="&amp;E165)/K165)</f>
        <v/>
      </c>
    </row>
    <row r="166">
      <c r="A166" s="28" t="n"/>
      <c r="B166" s="26" t="n"/>
      <c r="C166" s="26" t="n"/>
      <c r="D166" s="26" t="n"/>
      <c r="E166" s="29" t="n"/>
      <c r="F166" s="30" t="n"/>
      <c r="G166" s="31" t="n"/>
      <c r="H166" s="26" t="n"/>
      <c r="I166" s="11">
        <f>IF(OR(F166="",G166="",F166=0),"",G166/F166)</f>
        <v/>
      </c>
      <c r="J166" s="12">
        <f>IF(OR(H166&lt;&gt;"Sim",B166="",E166=""),"",IF(_xlfn.MAXIFS($E$5:$E$504,$B$5:$B$504,B166,$H$5:$H$504,"Sim",$E$5:$E$504,"&lt;"&amp;E166)=0,"",_xlfn.MAXIFS($E$5:$E$504,$B$5:$B$504,B166,$H$5:$H$504,"Sim",$E$5:$E$504,"&lt;"&amp;E166)))</f>
        <v/>
      </c>
      <c r="K166" s="12">
        <f>IF(J166="","",E166-J166)</f>
        <v/>
      </c>
      <c r="L166" s="9">
        <f>IF(J166="","",SUMIFS($F$5:$F$504,$B$5:$B$504,B166,$E$5:$E$504,"&gt;"&amp;J166,$E$5:$E$504,"&lt;="&amp;E166))</f>
        <v/>
      </c>
      <c r="M166" s="13">
        <f>IF(OR(K166="",L166=0),"",K166/L166)</f>
        <v/>
      </c>
      <c r="N166" s="10">
        <f>IF(M166="","",SUMIFS($G$5:$G$504,$B$5:$B$504,B166,$E$5:$E$504,"&gt;"&amp;J166,$E$5:$E$504,"&lt;="&amp;E166)/K166)</f>
        <v/>
      </c>
    </row>
    <row r="167">
      <c r="A167" s="28" t="n"/>
      <c r="B167" s="26" t="n"/>
      <c r="C167" s="26" t="n"/>
      <c r="D167" s="26" t="n"/>
      <c r="E167" s="29" t="n"/>
      <c r="F167" s="30" t="n"/>
      <c r="G167" s="31" t="n"/>
      <c r="H167" s="26" t="n"/>
      <c r="I167" s="11">
        <f>IF(OR(F167="",G167="",F167=0),"",G167/F167)</f>
        <v/>
      </c>
      <c r="J167" s="12">
        <f>IF(OR(H167&lt;&gt;"Sim",B167="",E167=""),"",IF(_xlfn.MAXIFS($E$5:$E$504,$B$5:$B$504,B167,$H$5:$H$504,"Sim",$E$5:$E$504,"&lt;"&amp;E167)=0,"",_xlfn.MAXIFS($E$5:$E$504,$B$5:$B$504,B167,$H$5:$H$504,"Sim",$E$5:$E$504,"&lt;"&amp;E167)))</f>
        <v/>
      </c>
      <c r="K167" s="12">
        <f>IF(J167="","",E167-J167)</f>
        <v/>
      </c>
      <c r="L167" s="9">
        <f>IF(J167="","",SUMIFS($F$5:$F$504,$B$5:$B$504,B167,$E$5:$E$504,"&gt;"&amp;J167,$E$5:$E$504,"&lt;="&amp;E167))</f>
        <v/>
      </c>
      <c r="M167" s="13">
        <f>IF(OR(K167="",L167=0),"",K167/L167)</f>
        <v/>
      </c>
      <c r="N167" s="10">
        <f>IF(M167="","",SUMIFS($G$5:$G$504,$B$5:$B$504,B167,$E$5:$E$504,"&gt;"&amp;J167,$E$5:$E$504,"&lt;="&amp;E167)/K167)</f>
        <v/>
      </c>
    </row>
    <row r="168">
      <c r="A168" s="28" t="n"/>
      <c r="B168" s="26" t="n"/>
      <c r="C168" s="26" t="n"/>
      <c r="D168" s="26" t="n"/>
      <c r="E168" s="29" t="n"/>
      <c r="F168" s="30" t="n"/>
      <c r="G168" s="31" t="n"/>
      <c r="H168" s="26" t="n"/>
      <c r="I168" s="11">
        <f>IF(OR(F168="",G168="",F168=0),"",G168/F168)</f>
        <v/>
      </c>
      <c r="J168" s="12">
        <f>IF(OR(H168&lt;&gt;"Sim",B168="",E168=""),"",IF(_xlfn.MAXIFS($E$5:$E$504,$B$5:$B$504,B168,$H$5:$H$504,"Sim",$E$5:$E$504,"&lt;"&amp;E168)=0,"",_xlfn.MAXIFS($E$5:$E$504,$B$5:$B$504,B168,$H$5:$H$504,"Sim",$E$5:$E$504,"&lt;"&amp;E168)))</f>
        <v/>
      </c>
      <c r="K168" s="12">
        <f>IF(J168="","",E168-J168)</f>
        <v/>
      </c>
      <c r="L168" s="9">
        <f>IF(J168="","",SUMIFS($F$5:$F$504,$B$5:$B$504,B168,$E$5:$E$504,"&gt;"&amp;J168,$E$5:$E$504,"&lt;="&amp;E168))</f>
        <v/>
      </c>
      <c r="M168" s="13">
        <f>IF(OR(K168="",L168=0),"",K168/L168)</f>
        <v/>
      </c>
      <c r="N168" s="10">
        <f>IF(M168="","",SUMIFS($G$5:$G$504,$B$5:$B$504,B168,$E$5:$E$504,"&gt;"&amp;J168,$E$5:$E$504,"&lt;="&amp;E168)/K168)</f>
        <v/>
      </c>
    </row>
    <row r="169">
      <c r="A169" s="28" t="n"/>
      <c r="B169" s="26" t="n"/>
      <c r="C169" s="26" t="n"/>
      <c r="D169" s="26" t="n"/>
      <c r="E169" s="29" t="n"/>
      <c r="F169" s="30" t="n"/>
      <c r="G169" s="31" t="n"/>
      <c r="H169" s="26" t="n"/>
      <c r="I169" s="11">
        <f>IF(OR(F169="",G169="",F169=0),"",G169/F169)</f>
        <v/>
      </c>
      <c r="J169" s="12">
        <f>IF(OR(H169&lt;&gt;"Sim",B169="",E169=""),"",IF(_xlfn.MAXIFS($E$5:$E$504,$B$5:$B$504,B169,$H$5:$H$504,"Sim",$E$5:$E$504,"&lt;"&amp;E169)=0,"",_xlfn.MAXIFS($E$5:$E$504,$B$5:$B$504,B169,$H$5:$H$504,"Sim",$E$5:$E$504,"&lt;"&amp;E169)))</f>
        <v/>
      </c>
      <c r="K169" s="12">
        <f>IF(J169="","",E169-J169)</f>
        <v/>
      </c>
      <c r="L169" s="9">
        <f>IF(J169="","",SUMIFS($F$5:$F$504,$B$5:$B$504,B169,$E$5:$E$504,"&gt;"&amp;J169,$E$5:$E$504,"&lt;="&amp;E169))</f>
        <v/>
      </c>
      <c r="M169" s="13">
        <f>IF(OR(K169="",L169=0),"",K169/L169)</f>
        <v/>
      </c>
      <c r="N169" s="10">
        <f>IF(M169="","",SUMIFS($G$5:$G$504,$B$5:$B$504,B169,$E$5:$E$504,"&gt;"&amp;J169,$E$5:$E$504,"&lt;="&amp;E169)/K169)</f>
        <v/>
      </c>
    </row>
    <row r="170">
      <c r="A170" s="28" t="n"/>
      <c r="B170" s="26" t="n"/>
      <c r="C170" s="26" t="n"/>
      <c r="D170" s="26" t="n"/>
      <c r="E170" s="29" t="n"/>
      <c r="F170" s="30" t="n"/>
      <c r="G170" s="31" t="n"/>
      <c r="H170" s="26" t="n"/>
      <c r="I170" s="11">
        <f>IF(OR(F170="",G170="",F170=0),"",G170/F170)</f>
        <v/>
      </c>
      <c r="J170" s="12">
        <f>IF(OR(H170&lt;&gt;"Sim",B170="",E170=""),"",IF(_xlfn.MAXIFS($E$5:$E$504,$B$5:$B$504,B170,$H$5:$H$504,"Sim",$E$5:$E$504,"&lt;"&amp;E170)=0,"",_xlfn.MAXIFS($E$5:$E$504,$B$5:$B$504,B170,$H$5:$H$504,"Sim",$E$5:$E$504,"&lt;"&amp;E170)))</f>
        <v/>
      </c>
      <c r="K170" s="12">
        <f>IF(J170="","",E170-J170)</f>
        <v/>
      </c>
      <c r="L170" s="9">
        <f>IF(J170="","",SUMIFS($F$5:$F$504,$B$5:$B$504,B170,$E$5:$E$504,"&gt;"&amp;J170,$E$5:$E$504,"&lt;="&amp;E170))</f>
        <v/>
      </c>
      <c r="M170" s="13">
        <f>IF(OR(K170="",L170=0),"",K170/L170)</f>
        <v/>
      </c>
      <c r="N170" s="10">
        <f>IF(M170="","",SUMIFS($G$5:$G$504,$B$5:$B$504,B170,$E$5:$E$504,"&gt;"&amp;J170,$E$5:$E$504,"&lt;="&amp;E170)/K170)</f>
        <v/>
      </c>
    </row>
    <row r="171">
      <c r="A171" s="28" t="n"/>
      <c r="B171" s="26" t="n"/>
      <c r="C171" s="26" t="n"/>
      <c r="D171" s="26" t="n"/>
      <c r="E171" s="29" t="n"/>
      <c r="F171" s="30" t="n"/>
      <c r="G171" s="31" t="n"/>
      <c r="H171" s="26" t="n"/>
      <c r="I171" s="11">
        <f>IF(OR(F171="",G171="",F171=0),"",G171/F171)</f>
        <v/>
      </c>
      <c r="J171" s="12">
        <f>IF(OR(H171&lt;&gt;"Sim",B171="",E171=""),"",IF(_xlfn.MAXIFS($E$5:$E$504,$B$5:$B$504,B171,$H$5:$H$504,"Sim",$E$5:$E$504,"&lt;"&amp;E171)=0,"",_xlfn.MAXIFS($E$5:$E$504,$B$5:$B$504,B171,$H$5:$H$504,"Sim",$E$5:$E$504,"&lt;"&amp;E171)))</f>
        <v/>
      </c>
      <c r="K171" s="12">
        <f>IF(J171="","",E171-J171)</f>
        <v/>
      </c>
      <c r="L171" s="9">
        <f>IF(J171="","",SUMIFS($F$5:$F$504,$B$5:$B$504,B171,$E$5:$E$504,"&gt;"&amp;J171,$E$5:$E$504,"&lt;="&amp;E171))</f>
        <v/>
      </c>
      <c r="M171" s="13">
        <f>IF(OR(K171="",L171=0),"",K171/L171)</f>
        <v/>
      </c>
      <c r="N171" s="10">
        <f>IF(M171="","",SUMIFS($G$5:$G$504,$B$5:$B$504,B171,$E$5:$E$504,"&gt;"&amp;J171,$E$5:$E$504,"&lt;="&amp;E171)/K171)</f>
        <v/>
      </c>
    </row>
    <row r="172">
      <c r="A172" s="28" t="n"/>
      <c r="B172" s="26" t="n"/>
      <c r="C172" s="26" t="n"/>
      <c r="D172" s="26" t="n"/>
      <c r="E172" s="29" t="n"/>
      <c r="F172" s="30" t="n"/>
      <c r="G172" s="31" t="n"/>
      <c r="H172" s="26" t="n"/>
      <c r="I172" s="11">
        <f>IF(OR(F172="",G172="",F172=0),"",G172/F172)</f>
        <v/>
      </c>
      <c r="J172" s="12">
        <f>IF(OR(H172&lt;&gt;"Sim",B172="",E172=""),"",IF(_xlfn.MAXIFS($E$5:$E$504,$B$5:$B$504,B172,$H$5:$H$504,"Sim",$E$5:$E$504,"&lt;"&amp;E172)=0,"",_xlfn.MAXIFS($E$5:$E$504,$B$5:$B$504,B172,$H$5:$H$504,"Sim",$E$5:$E$504,"&lt;"&amp;E172)))</f>
        <v/>
      </c>
      <c r="K172" s="12">
        <f>IF(J172="","",E172-J172)</f>
        <v/>
      </c>
      <c r="L172" s="9">
        <f>IF(J172="","",SUMIFS($F$5:$F$504,$B$5:$B$504,B172,$E$5:$E$504,"&gt;"&amp;J172,$E$5:$E$504,"&lt;="&amp;E172))</f>
        <v/>
      </c>
      <c r="M172" s="13">
        <f>IF(OR(K172="",L172=0),"",K172/L172)</f>
        <v/>
      </c>
      <c r="N172" s="10">
        <f>IF(M172="","",SUMIFS($G$5:$G$504,$B$5:$B$504,B172,$E$5:$E$504,"&gt;"&amp;J172,$E$5:$E$504,"&lt;="&amp;E172)/K172)</f>
        <v/>
      </c>
    </row>
    <row r="173">
      <c r="A173" s="28" t="n"/>
      <c r="B173" s="26" t="n"/>
      <c r="C173" s="26" t="n"/>
      <c r="D173" s="26" t="n"/>
      <c r="E173" s="29" t="n"/>
      <c r="F173" s="30" t="n"/>
      <c r="G173" s="31" t="n"/>
      <c r="H173" s="26" t="n"/>
      <c r="I173" s="11">
        <f>IF(OR(F173="",G173="",F173=0),"",G173/F173)</f>
        <v/>
      </c>
      <c r="J173" s="12">
        <f>IF(OR(H173&lt;&gt;"Sim",B173="",E173=""),"",IF(_xlfn.MAXIFS($E$5:$E$504,$B$5:$B$504,B173,$H$5:$H$504,"Sim",$E$5:$E$504,"&lt;"&amp;E173)=0,"",_xlfn.MAXIFS($E$5:$E$504,$B$5:$B$504,B173,$H$5:$H$504,"Sim",$E$5:$E$504,"&lt;"&amp;E173)))</f>
        <v/>
      </c>
      <c r="K173" s="12">
        <f>IF(J173="","",E173-J173)</f>
        <v/>
      </c>
      <c r="L173" s="9">
        <f>IF(J173="","",SUMIFS($F$5:$F$504,$B$5:$B$504,B173,$E$5:$E$504,"&gt;"&amp;J173,$E$5:$E$504,"&lt;="&amp;E173))</f>
        <v/>
      </c>
      <c r="M173" s="13">
        <f>IF(OR(K173="",L173=0),"",K173/L173)</f>
        <v/>
      </c>
      <c r="N173" s="10">
        <f>IF(M173="","",SUMIFS($G$5:$G$504,$B$5:$B$504,B173,$E$5:$E$504,"&gt;"&amp;J173,$E$5:$E$504,"&lt;="&amp;E173)/K173)</f>
        <v/>
      </c>
    </row>
    <row r="174">
      <c r="A174" s="28" t="n"/>
      <c r="B174" s="26" t="n"/>
      <c r="C174" s="26" t="n"/>
      <c r="D174" s="26" t="n"/>
      <c r="E174" s="29" t="n"/>
      <c r="F174" s="30" t="n"/>
      <c r="G174" s="31" t="n"/>
      <c r="H174" s="26" t="n"/>
      <c r="I174" s="11">
        <f>IF(OR(F174="",G174="",F174=0),"",G174/F174)</f>
        <v/>
      </c>
      <c r="J174" s="12">
        <f>IF(OR(H174&lt;&gt;"Sim",B174="",E174=""),"",IF(_xlfn.MAXIFS($E$5:$E$504,$B$5:$B$504,B174,$H$5:$H$504,"Sim",$E$5:$E$504,"&lt;"&amp;E174)=0,"",_xlfn.MAXIFS($E$5:$E$504,$B$5:$B$504,B174,$H$5:$H$504,"Sim",$E$5:$E$504,"&lt;"&amp;E174)))</f>
        <v/>
      </c>
      <c r="K174" s="12">
        <f>IF(J174="","",E174-J174)</f>
        <v/>
      </c>
      <c r="L174" s="9">
        <f>IF(J174="","",SUMIFS($F$5:$F$504,$B$5:$B$504,B174,$E$5:$E$504,"&gt;"&amp;J174,$E$5:$E$504,"&lt;="&amp;E174))</f>
        <v/>
      </c>
      <c r="M174" s="13">
        <f>IF(OR(K174="",L174=0),"",K174/L174)</f>
        <v/>
      </c>
      <c r="N174" s="10">
        <f>IF(M174="","",SUMIFS($G$5:$G$504,$B$5:$B$504,B174,$E$5:$E$504,"&gt;"&amp;J174,$E$5:$E$504,"&lt;="&amp;E174)/K174)</f>
        <v/>
      </c>
    </row>
    <row r="175">
      <c r="A175" s="28" t="n"/>
      <c r="B175" s="26" t="n"/>
      <c r="C175" s="26" t="n"/>
      <c r="D175" s="26" t="n"/>
      <c r="E175" s="29" t="n"/>
      <c r="F175" s="30" t="n"/>
      <c r="G175" s="31" t="n"/>
      <c r="H175" s="26" t="n"/>
      <c r="I175" s="11">
        <f>IF(OR(F175="",G175="",F175=0),"",G175/F175)</f>
        <v/>
      </c>
      <c r="J175" s="12">
        <f>IF(OR(H175&lt;&gt;"Sim",B175="",E175=""),"",IF(_xlfn.MAXIFS($E$5:$E$504,$B$5:$B$504,B175,$H$5:$H$504,"Sim",$E$5:$E$504,"&lt;"&amp;E175)=0,"",_xlfn.MAXIFS($E$5:$E$504,$B$5:$B$504,B175,$H$5:$H$504,"Sim",$E$5:$E$504,"&lt;"&amp;E175)))</f>
        <v/>
      </c>
      <c r="K175" s="12">
        <f>IF(J175="","",E175-J175)</f>
        <v/>
      </c>
      <c r="L175" s="9">
        <f>IF(J175="","",SUMIFS($F$5:$F$504,$B$5:$B$504,B175,$E$5:$E$504,"&gt;"&amp;J175,$E$5:$E$504,"&lt;="&amp;E175))</f>
        <v/>
      </c>
      <c r="M175" s="13">
        <f>IF(OR(K175="",L175=0),"",K175/L175)</f>
        <v/>
      </c>
      <c r="N175" s="10">
        <f>IF(M175="","",SUMIFS($G$5:$G$504,$B$5:$B$504,B175,$E$5:$E$504,"&gt;"&amp;J175,$E$5:$E$504,"&lt;="&amp;E175)/K175)</f>
        <v/>
      </c>
    </row>
    <row r="176">
      <c r="A176" s="28" t="n"/>
      <c r="B176" s="26" t="n"/>
      <c r="C176" s="26" t="n"/>
      <c r="D176" s="26" t="n"/>
      <c r="E176" s="29" t="n"/>
      <c r="F176" s="30" t="n"/>
      <c r="G176" s="31" t="n"/>
      <c r="H176" s="26" t="n"/>
      <c r="I176" s="11">
        <f>IF(OR(F176="",G176="",F176=0),"",G176/F176)</f>
        <v/>
      </c>
      <c r="J176" s="12">
        <f>IF(OR(H176&lt;&gt;"Sim",B176="",E176=""),"",IF(_xlfn.MAXIFS($E$5:$E$504,$B$5:$B$504,B176,$H$5:$H$504,"Sim",$E$5:$E$504,"&lt;"&amp;E176)=0,"",_xlfn.MAXIFS($E$5:$E$504,$B$5:$B$504,B176,$H$5:$H$504,"Sim",$E$5:$E$504,"&lt;"&amp;E176)))</f>
        <v/>
      </c>
      <c r="K176" s="12">
        <f>IF(J176="","",E176-J176)</f>
        <v/>
      </c>
      <c r="L176" s="9">
        <f>IF(J176="","",SUMIFS($F$5:$F$504,$B$5:$B$504,B176,$E$5:$E$504,"&gt;"&amp;J176,$E$5:$E$504,"&lt;="&amp;E176))</f>
        <v/>
      </c>
      <c r="M176" s="13">
        <f>IF(OR(K176="",L176=0),"",K176/L176)</f>
        <v/>
      </c>
      <c r="N176" s="10">
        <f>IF(M176="","",SUMIFS($G$5:$G$504,$B$5:$B$504,B176,$E$5:$E$504,"&gt;"&amp;J176,$E$5:$E$504,"&lt;="&amp;E176)/K176)</f>
        <v/>
      </c>
    </row>
    <row r="177">
      <c r="A177" s="28" t="n"/>
      <c r="B177" s="26" t="n"/>
      <c r="C177" s="26" t="n"/>
      <c r="D177" s="26" t="n"/>
      <c r="E177" s="29" t="n"/>
      <c r="F177" s="30" t="n"/>
      <c r="G177" s="31" t="n"/>
      <c r="H177" s="26" t="n"/>
      <c r="I177" s="11">
        <f>IF(OR(F177="",G177="",F177=0),"",G177/F177)</f>
        <v/>
      </c>
      <c r="J177" s="12">
        <f>IF(OR(H177&lt;&gt;"Sim",B177="",E177=""),"",IF(_xlfn.MAXIFS($E$5:$E$504,$B$5:$B$504,B177,$H$5:$H$504,"Sim",$E$5:$E$504,"&lt;"&amp;E177)=0,"",_xlfn.MAXIFS($E$5:$E$504,$B$5:$B$504,B177,$H$5:$H$504,"Sim",$E$5:$E$504,"&lt;"&amp;E177)))</f>
        <v/>
      </c>
      <c r="K177" s="12">
        <f>IF(J177="","",E177-J177)</f>
        <v/>
      </c>
      <c r="L177" s="9">
        <f>IF(J177="","",SUMIFS($F$5:$F$504,$B$5:$B$504,B177,$E$5:$E$504,"&gt;"&amp;J177,$E$5:$E$504,"&lt;="&amp;E177))</f>
        <v/>
      </c>
      <c r="M177" s="13">
        <f>IF(OR(K177="",L177=0),"",K177/L177)</f>
        <v/>
      </c>
      <c r="N177" s="10">
        <f>IF(M177="","",SUMIFS($G$5:$G$504,$B$5:$B$504,B177,$E$5:$E$504,"&gt;"&amp;J177,$E$5:$E$504,"&lt;="&amp;E177)/K177)</f>
        <v/>
      </c>
    </row>
    <row r="178">
      <c r="A178" s="28" t="n"/>
      <c r="B178" s="26" t="n"/>
      <c r="C178" s="26" t="n"/>
      <c r="D178" s="26" t="n"/>
      <c r="E178" s="29" t="n"/>
      <c r="F178" s="30" t="n"/>
      <c r="G178" s="31" t="n"/>
      <c r="H178" s="26" t="n"/>
      <c r="I178" s="11">
        <f>IF(OR(F178="",G178="",F178=0),"",G178/F178)</f>
        <v/>
      </c>
      <c r="J178" s="12">
        <f>IF(OR(H178&lt;&gt;"Sim",B178="",E178=""),"",IF(_xlfn.MAXIFS($E$5:$E$504,$B$5:$B$504,B178,$H$5:$H$504,"Sim",$E$5:$E$504,"&lt;"&amp;E178)=0,"",_xlfn.MAXIFS($E$5:$E$504,$B$5:$B$504,B178,$H$5:$H$504,"Sim",$E$5:$E$504,"&lt;"&amp;E178)))</f>
        <v/>
      </c>
      <c r="K178" s="12">
        <f>IF(J178="","",E178-J178)</f>
        <v/>
      </c>
      <c r="L178" s="9">
        <f>IF(J178="","",SUMIFS($F$5:$F$504,$B$5:$B$504,B178,$E$5:$E$504,"&gt;"&amp;J178,$E$5:$E$504,"&lt;="&amp;E178))</f>
        <v/>
      </c>
      <c r="M178" s="13">
        <f>IF(OR(K178="",L178=0),"",K178/L178)</f>
        <v/>
      </c>
      <c r="N178" s="10">
        <f>IF(M178="","",SUMIFS($G$5:$G$504,$B$5:$B$504,B178,$E$5:$E$504,"&gt;"&amp;J178,$E$5:$E$504,"&lt;="&amp;E178)/K178)</f>
        <v/>
      </c>
    </row>
    <row r="179">
      <c r="A179" s="28" t="n"/>
      <c r="B179" s="26" t="n"/>
      <c r="C179" s="26" t="n"/>
      <c r="D179" s="26" t="n"/>
      <c r="E179" s="29" t="n"/>
      <c r="F179" s="30" t="n"/>
      <c r="G179" s="31" t="n"/>
      <c r="H179" s="26" t="n"/>
      <c r="I179" s="11">
        <f>IF(OR(F179="",G179="",F179=0),"",G179/F179)</f>
        <v/>
      </c>
      <c r="J179" s="12">
        <f>IF(OR(H179&lt;&gt;"Sim",B179="",E179=""),"",IF(_xlfn.MAXIFS($E$5:$E$504,$B$5:$B$504,B179,$H$5:$H$504,"Sim",$E$5:$E$504,"&lt;"&amp;E179)=0,"",_xlfn.MAXIFS($E$5:$E$504,$B$5:$B$504,B179,$H$5:$H$504,"Sim",$E$5:$E$504,"&lt;"&amp;E179)))</f>
        <v/>
      </c>
      <c r="K179" s="12">
        <f>IF(J179="","",E179-J179)</f>
        <v/>
      </c>
      <c r="L179" s="9">
        <f>IF(J179="","",SUMIFS($F$5:$F$504,$B$5:$B$504,B179,$E$5:$E$504,"&gt;"&amp;J179,$E$5:$E$504,"&lt;="&amp;E179))</f>
        <v/>
      </c>
      <c r="M179" s="13">
        <f>IF(OR(K179="",L179=0),"",K179/L179)</f>
        <v/>
      </c>
      <c r="N179" s="10">
        <f>IF(M179="","",SUMIFS($G$5:$G$504,$B$5:$B$504,B179,$E$5:$E$504,"&gt;"&amp;J179,$E$5:$E$504,"&lt;="&amp;E179)/K179)</f>
        <v/>
      </c>
    </row>
    <row r="180">
      <c r="A180" s="28" t="n"/>
      <c r="B180" s="26" t="n"/>
      <c r="C180" s="26" t="n"/>
      <c r="D180" s="26" t="n"/>
      <c r="E180" s="29" t="n"/>
      <c r="F180" s="30" t="n"/>
      <c r="G180" s="31" t="n"/>
      <c r="H180" s="26" t="n"/>
      <c r="I180" s="11">
        <f>IF(OR(F180="",G180="",F180=0),"",G180/F180)</f>
        <v/>
      </c>
      <c r="J180" s="12">
        <f>IF(OR(H180&lt;&gt;"Sim",B180="",E180=""),"",IF(_xlfn.MAXIFS($E$5:$E$504,$B$5:$B$504,B180,$H$5:$H$504,"Sim",$E$5:$E$504,"&lt;"&amp;E180)=0,"",_xlfn.MAXIFS($E$5:$E$504,$B$5:$B$504,B180,$H$5:$H$504,"Sim",$E$5:$E$504,"&lt;"&amp;E180)))</f>
        <v/>
      </c>
      <c r="K180" s="12">
        <f>IF(J180="","",E180-J180)</f>
        <v/>
      </c>
      <c r="L180" s="9">
        <f>IF(J180="","",SUMIFS($F$5:$F$504,$B$5:$B$504,B180,$E$5:$E$504,"&gt;"&amp;J180,$E$5:$E$504,"&lt;="&amp;E180))</f>
        <v/>
      </c>
      <c r="M180" s="13">
        <f>IF(OR(K180="",L180=0),"",K180/L180)</f>
        <v/>
      </c>
      <c r="N180" s="10">
        <f>IF(M180="","",SUMIFS($G$5:$G$504,$B$5:$B$504,B180,$E$5:$E$504,"&gt;"&amp;J180,$E$5:$E$504,"&lt;="&amp;E180)/K180)</f>
        <v/>
      </c>
    </row>
    <row r="181">
      <c r="A181" s="28" t="n"/>
      <c r="B181" s="26" t="n"/>
      <c r="C181" s="26" t="n"/>
      <c r="D181" s="26" t="n"/>
      <c r="E181" s="29" t="n"/>
      <c r="F181" s="30" t="n"/>
      <c r="G181" s="31" t="n"/>
      <c r="H181" s="26" t="n"/>
      <c r="I181" s="11">
        <f>IF(OR(F181="",G181="",F181=0),"",G181/F181)</f>
        <v/>
      </c>
      <c r="J181" s="12">
        <f>IF(OR(H181&lt;&gt;"Sim",B181="",E181=""),"",IF(_xlfn.MAXIFS($E$5:$E$504,$B$5:$B$504,B181,$H$5:$H$504,"Sim",$E$5:$E$504,"&lt;"&amp;E181)=0,"",_xlfn.MAXIFS($E$5:$E$504,$B$5:$B$504,B181,$H$5:$H$504,"Sim",$E$5:$E$504,"&lt;"&amp;E181)))</f>
        <v/>
      </c>
      <c r="K181" s="12">
        <f>IF(J181="","",E181-J181)</f>
        <v/>
      </c>
      <c r="L181" s="9">
        <f>IF(J181="","",SUMIFS($F$5:$F$504,$B$5:$B$504,B181,$E$5:$E$504,"&gt;"&amp;J181,$E$5:$E$504,"&lt;="&amp;E181))</f>
        <v/>
      </c>
      <c r="M181" s="13">
        <f>IF(OR(K181="",L181=0),"",K181/L181)</f>
        <v/>
      </c>
      <c r="N181" s="10">
        <f>IF(M181="","",SUMIFS($G$5:$G$504,$B$5:$B$504,B181,$E$5:$E$504,"&gt;"&amp;J181,$E$5:$E$504,"&lt;="&amp;E181)/K181)</f>
        <v/>
      </c>
    </row>
    <row r="182">
      <c r="A182" s="28" t="n"/>
      <c r="B182" s="26" t="n"/>
      <c r="C182" s="26" t="n"/>
      <c r="D182" s="26" t="n"/>
      <c r="E182" s="29" t="n"/>
      <c r="F182" s="30" t="n"/>
      <c r="G182" s="31" t="n"/>
      <c r="H182" s="26" t="n"/>
      <c r="I182" s="11">
        <f>IF(OR(F182="",G182="",F182=0),"",G182/F182)</f>
        <v/>
      </c>
      <c r="J182" s="12">
        <f>IF(OR(H182&lt;&gt;"Sim",B182="",E182=""),"",IF(_xlfn.MAXIFS($E$5:$E$504,$B$5:$B$504,B182,$H$5:$H$504,"Sim",$E$5:$E$504,"&lt;"&amp;E182)=0,"",_xlfn.MAXIFS($E$5:$E$504,$B$5:$B$504,B182,$H$5:$H$504,"Sim",$E$5:$E$504,"&lt;"&amp;E182)))</f>
        <v/>
      </c>
      <c r="K182" s="12">
        <f>IF(J182="","",E182-J182)</f>
        <v/>
      </c>
      <c r="L182" s="9">
        <f>IF(J182="","",SUMIFS($F$5:$F$504,$B$5:$B$504,B182,$E$5:$E$504,"&gt;"&amp;J182,$E$5:$E$504,"&lt;="&amp;E182))</f>
        <v/>
      </c>
      <c r="M182" s="13">
        <f>IF(OR(K182="",L182=0),"",K182/L182)</f>
        <v/>
      </c>
      <c r="N182" s="10">
        <f>IF(M182="","",SUMIFS($G$5:$G$504,$B$5:$B$504,B182,$E$5:$E$504,"&gt;"&amp;J182,$E$5:$E$504,"&lt;="&amp;E182)/K182)</f>
        <v/>
      </c>
    </row>
    <row r="183">
      <c r="A183" s="28" t="n"/>
      <c r="B183" s="26" t="n"/>
      <c r="C183" s="26" t="n"/>
      <c r="D183" s="26" t="n"/>
      <c r="E183" s="29" t="n"/>
      <c r="F183" s="30" t="n"/>
      <c r="G183" s="31" t="n"/>
      <c r="H183" s="26" t="n"/>
      <c r="I183" s="11">
        <f>IF(OR(F183="",G183="",F183=0),"",G183/F183)</f>
        <v/>
      </c>
      <c r="J183" s="12">
        <f>IF(OR(H183&lt;&gt;"Sim",B183="",E183=""),"",IF(_xlfn.MAXIFS($E$5:$E$504,$B$5:$B$504,B183,$H$5:$H$504,"Sim",$E$5:$E$504,"&lt;"&amp;E183)=0,"",_xlfn.MAXIFS($E$5:$E$504,$B$5:$B$504,B183,$H$5:$H$504,"Sim",$E$5:$E$504,"&lt;"&amp;E183)))</f>
        <v/>
      </c>
      <c r="K183" s="12">
        <f>IF(J183="","",E183-J183)</f>
        <v/>
      </c>
      <c r="L183" s="9">
        <f>IF(J183="","",SUMIFS($F$5:$F$504,$B$5:$B$504,B183,$E$5:$E$504,"&gt;"&amp;J183,$E$5:$E$504,"&lt;="&amp;E183))</f>
        <v/>
      </c>
      <c r="M183" s="13">
        <f>IF(OR(K183="",L183=0),"",K183/L183)</f>
        <v/>
      </c>
      <c r="N183" s="10">
        <f>IF(M183="","",SUMIFS($G$5:$G$504,$B$5:$B$504,B183,$E$5:$E$504,"&gt;"&amp;J183,$E$5:$E$504,"&lt;="&amp;E183)/K183)</f>
        <v/>
      </c>
    </row>
    <row r="184">
      <c r="A184" s="28" t="n"/>
      <c r="B184" s="26" t="n"/>
      <c r="C184" s="26" t="n"/>
      <c r="D184" s="26" t="n"/>
      <c r="E184" s="29" t="n"/>
      <c r="F184" s="30" t="n"/>
      <c r="G184" s="31" t="n"/>
      <c r="H184" s="26" t="n"/>
      <c r="I184" s="11">
        <f>IF(OR(F184="",G184="",F184=0),"",G184/F184)</f>
        <v/>
      </c>
      <c r="J184" s="12">
        <f>IF(OR(H184&lt;&gt;"Sim",B184="",E184=""),"",IF(_xlfn.MAXIFS($E$5:$E$504,$B$5:$B$504,B184,$H$5:$H$504,"Sim",$E$5:$E$504,"&lt;"&amp;E184)=0,"",_xlfn.MAXIFS($E$5:$E$504,$B$5:$B$504,B184,$H$5:$H$504,"Sim",$E$5:$E$504,"&lt;"&amp;E184)))</f>
        <v/>
      </c>
      <c r="K184" s="12">
        <f>IF(J184="","",E184-J184)</f>
        <v/>
      </c>
      <c r="L184" s="9">
        <f>IF(J184="","",SUMIFS($F$5:$F$504,$B$5:$B$504,B184,$E$5:$E$504,"&gt;"&amp;J184,$E$5:$E$504,"&lt;="&amp;E184))</f>
        <v/>
      </c>
      <c r="M184" s="13">
        <f>IF(OR(K184="",L184=0),"",K184/L184)</f>
        <v/>
      </c>
      <c r="N184" s="10">
        <f>IF(M184="","",SUMIFS($G$5:$G$504,$B$5:$B$504,B184,$E$5:$E$504,"&gt;"&amp;J184,$E$5:$E$504,"&lt;="&amp;E184)/K184)</f>
        <v/>
      </c>
    </row>
    <row r="185">
      <c r="A185" s="28" t="n"/>
      <c r="B185" s="26" t="n"/>
      <c r="C185" s="26" t="n"/>
      <c r="D185" s="26" t="n"/>
      <c r="E185" s="29" t="n"/>
      <c r="F185" s="30" t="n"/>
      <c r="G185" s="31" t="n"/>
      <c r="H185" s="26" t="n"/>
      <c r="I185" s="11">
        <f>IF(OR(F185="",G185="",F185=0),"",G185/F185)</f>
        <v/>
      </c>
      <c r="J185" s="12">
        <f>IF(OR(H185&lt;&gt;"Sim",B185="",E185=""),"",IF(_xlfn.MAXIFS($E$5:$E$504,$B$5:$B$504,B185,$H$5:$H$504,"Sim",$E$5:$E$504,"&lt;"&amp;E185)=0,"",_xlfn.MAXIFS($E$5:$E$504,$B$5:$B$504,B185,$H$5:$H$504,"Sim",$E$5:$E$504,"&lt;"&amp;E185)))</f>
        <v/>
      </c>
      <c r="K185" s="12">
        <f>IF(J185="","",E185-J185)</f>
        <v/>
      </c>
      <c r="L185" s="9">
        <f>IF(J185="","",SUMIFS($F$5:$F$504,$B$5:$B$504,B185,$E$5:$E$504,"&gt;"&amp;J185,$E$5:$E$504,"&lt;="&amp;E185))</f>
        <v/>
      </c>
      <c r="M185" s="13">
        <f>IF(OR(K185="",L185=0),"",K185/L185)</f>
        <v/>
      </c>
      <c r="N185" s="10">
        <f>IF(M185="","",SUMIFS($G$5:$G$504,$B$5:$B$504,B185,$E$5:$E$504,"&gt;"&amp;J185,$E$5:$E$504,"&lt;="&amp;E185)/K185)</f>
        <v/>
      </c>
    </row>
    <row r="186">
      <c r="A186" s="28" t="n"/>
      <c r="B186" s="26" t="n"/>
      <c r="C186" s="26" t="n"/>
      <c r="D186" s="26" t="n"/>
      <c r="E186" s="29" t="n"/>
      <c r="F186" s="30" t="n"/>
      <c r="G186" s="31" t="n"/>
      <c r="H186" s="26" t="n"/>
      <c r="I186" s="11">
        <f>IF(OR(F186="",G186="",F186=0),"",G186/F186)</f>
        <v/>
      </c>
      <c r="J186" s="12">
        <f>IF(OR(H186&lt;&gt;"Sim",B186="",E186=""),"",IF(_xlfn.MAXIFS($E$5:$E$504,$B$5:$B$504,B186,$H$5:$H$504,"Sim",$E$5:$E$504,"&lt;"&amp;E186)=0,"",_xlfn.MAXIFS($E$5:$E$504,$B$5:$B$504,B186,$H$5:$H$504,"Sim",$E$5:$E$504,"&lt;"&amp;E186)))</f>
        <v/>
      </c>
      <c r="K186" s="12">
        <f>IF(J186="","",E186-J186)</f>
        <v/>
      </c>
      <c r="L186" s="9">
        <f>IF(J186="","",SUMIFS($F$5:$F$504,$B$5:$B$504,B186,$E$5:$E$504,"&gt;"&amp;J186,$E$5:$E$504,"&lt;="&amp;E186))</f>
        <v/>
      </c>
      <c r="M186" s="13">
        <f>IF(OR(K186="",L186=0),"",K186/L186)</f>
        <v/>
      </c>
      <c r="N186" s="10">
        <f>IF(M186="","",SUMIFS($G$5:$G$504,$B$5:$B$504,B186,$E$5:$E$504,"&gt;"&amp;J186,$E$5:$E$504,"&lt;="&amp;E186)/K186)</f>
        <v/>
      </c>
    </row>
    <row r="187">
      <c r="A187" s="28" t="n"/>
      <c r="B187" s="26" t="n"/>
      <c r="C187" s="26" t="n"/>
      <c r="D187" s="26" t="n"/>
      <c r="E187" s="29" t="n"/>
      <c r="F187" s="30" t="n"/>
      <c r="G187" s="31" t="n"/>
      <c r="H187" s="26" t="n"/>
      <c r="I187" s="11">
        <f>IF(OR(F187="",G187="",F187=0),"",G187/F187)</f>
        <v/>
      </c>
      <c r="J187" s="12">
        <f>IF(OR(H187&lt;&gt;"Sim",B187="",E187=""),"",IF(_xlfn.MAXIFS($E$5:$E$504,$B$5:$B$504,B187,$H$5:$H$504,"Sim",$E$5:$E$504,"&lt;"&amp;E187)=0,"",_xlfn.MAXIFS($E$5:$E$504,$B$5:$B$504,B187,$H$5:$H$504,"Sim",$E$5:$E$504,"&lt;"&amp;E187)))</f>
        <v/>
      </c>
      <c r="K187" s="12">
        <f>IF(J187="","",E187-J187)</f>
        <v/>
      </c>
      <c r="L187" s="9">
        <f>IF(J187="","",SUMIFS($F$5:$F$504,$B$5:$B$504,B187,$E$5:$E$504,"&gt;"&amp;J187,$E$5:$E$504,"&lt;="&amp;E187))</f>
        <v/>
      </c>
      <c r="M187" s="13">
        <f>IF(OR(K187="",L187=0),"",K187/L187)</f>
        <v/>
      </c>
      <c r="N187" s="10">
        <f>IF(M187="","",SUMIFS($G$5:$G$504,$B$5:$B$504,B187,$E$5:$E$504,"&gt;"&amp;J187,$E$5:$E$504,"&lt;="&amp;E187)/K187)</f>
        <v/>
      </c>
    </row>
    <row r="188">
      <c r="A188" s="28" t="n"/>
      <c r="B188" s="26" t="n"/>
      <c r="C188" s="26" t="n"/>
      <c r="D188" s="26" t="n"/>
      <c r="E188" s="29" t="n"/>
      <c r="F188" s="30" t="n"/>
      <c r="G188" s="31" t="n"/>
      <c r="H188" s="26" t="n"/>
      <c r="I188" s="11">
        <f>IF(OR(F188="",G188="",F188=0),"",G188/F188)</f>
        <v/>
      </c>
      <c r="J188" s="12">
        <f>IF(OR(H188&lt;&gt;"Sim",B188="",E188=""),"",IF(_xlfn.MAXIFS($E$5:$E$504,$B$5:$B$504,B188,$H$5:$H$504,"Sim",$E$5:$E$504,"&lt;"&amp;E188)=0,"",_xlfn.MAXIFS($E$5:$E$504,$B$5:$B$504,B188,$H$5:$H$504,"Sim",$E$5:$E$504,"&lt;"&amp;E188)))</f>
        <v/>
      </c>
      <c r="K188" s="12">
        <f>IF(J188="","",E188-J188)</f>
        <v/>
      </c>
      <c r="L188" s="9">
        <f>IF(J188="","",SUMIFS($F$5:$F$504,$B$5:$B$504,B188,$E$5:$E$504,"&gt;"&amp;J188,$E$5:$E$504,"&lt;="&amp;E188))</f>
        <v/>
      </c>
      <c r="M188" s="13">
        <f>IF(OR(K188="",L188=0),"",K188/L188)</f>
        <v/>
      </c>
      <c r="N188" s="10">
        <f>IF(M188="","",SUMIFS($G$5:$G$504,$B$5:$B$504,B188,$E$5:$E$504,"&gt;"&amp;J188,$E$5:$E$504,"&lt;="&amp;E188)/K188)</f>
        <v/>
      </c>
    </row>
    <row r="189">
      <c r="A189" s="28" t="n"/>
      <c r="B189" s="26" t="n"/>
      <c r="C189" s="26" t="n"/>
      <c r="D189" s="26" t="n"/>
      <c r="E189" s="29" t="n"/>
      <c r="F189" s="30" t="n"/>
      <c r="G189" s="31" t="n"/>
      <c r="H189" s="26" t="n"/>
      <c r="I189" s="11">
        <f>IF(OR(F189="",G189="",F189=0),"",G189/F189)</f>
        <v/>
      </c>
      <c r="J189" s="12">
        <f>IF(OR(H189&lt;&gt;"Sim",B189="",E189=""),"",IF(_xlfn.MAXIFS($E$5:$E$504,$B$5:$B$504,B189,$H$5:$H$504,"Sim",$E$5:$E$504,"&lt;"&amp;E189)=0,"",_xlfn.MAXIFS($E$5:$E$504,$B$5:$B$504,B189,$H$5:$H$504,"Sim",$E$5:$E$504,"&lt;"&amp;E189)))</f>
        <v/>
      </c>
      <c r="K189" s="12">
        <f>IF(J189="","",E189-J189)</f>
        <v/>
      </c>
      <c r="L189" s="9">
        <f>IF(J189="","",SUMIFS($F$5:$F$504,$B$5:$B$504,B189,$E$5:$E$504,"&gt;"&amp;J189,$E$5:$E$504,"&lt;="&amp;E189))</f>
        <v/>
      </c>
      <c r="M189" s="13">
        <f>IF(OR(K189="",L189=0),"",K189/L189)</f>
        <v/>
      </c>
      <c r="N189" s="10">
        <f>IF(M189="","",SUMIFS($G$5:$G$504,$B$5:$B$504,B189,$E$5:$E$504,"&gt;"&amp;J189,$E$5:$E$504,"&lt;="&amp;E189)/K189)</f>
        <v/>
      </c>
    </row>
    <row r="190">
      <c r="A190" s="28" t="n"/>
      <c r="B190" s="26" t="n"/>
      <c r="C190" s="26" t="n"/>
      <c r="D190" s="26" t="n"/>
      <c r="E190" s="29" t="n"/>
      <c r="F190" s="30" t="n"/>
      <c r="G190" s="31" t="n"/>
      <c r="H190" s="26" t="n"/>
      <c r="I190" s="11">
        <f>IF(OR(F190="",G190="",F190=0),"",G190/F190)</f>
        <v/>
      </c>
      <c r="J190" s="12">
        <f>IF(OR(H190&lt;&gt;"Sim",B190="",E190=""),"",IF(_xlfn.MAXIFS($E$5:$E$504,$B$5:$B$504,B190,$H$5:$H$504,"Sim",$E$5:$E$504,"&lt;"&amp;E190)=0,"",_xlfn.MAXIFS($E$5:$E$504,$B$5:$B$504,B190,$H$5:$H$504,"Sim",$E$5:$E$504,"&lt;"&amp;E190)))</f>
        <v/>
      </c>
      <c r="K190" s="12">
        <f>IF(J190="","",E190-J190)</f>
        <v/>
      </c>
      <c r="L190" s="9">
        <f>IF(J190="","",SUMIFS($F$5:$F$504,$B$5:$B$504,B190,$E$5:$E$504,"&gt;"&amp;J190,$E$5:$E$504,"&lt;="&amp;E190))</f>
        <v/>
      </c>
      <c r="M190" s="13">
        <f>IF(OR(K190="",L190=0),"",K190/L190)</f>
        <v/>
      </c>
      <c r="N190" s="10">
        <f>IF(M190="","",SUMIFS($G$5:$G$504,$B$5:$B$504,B190,$E$5:$E$504,"&gt;"&amp;J190,$E$5:$E$504,"&lt;="&amp;E190)/K190)</f>
        <v/>
      </c>
    </row>
    <row r="191">
      <c r="A191" s="28" t="n"/>
      <c r="B191" s="26" t="n"/>
      <c r="C191" s="26" t="n"/>
      <c r="D191" s="26" t="n"/>
      <c r="E191" s="29" t="n"/>
      <c r="F191" s="30" t="n"/>
      <c r="G191" s="31" t="n"/>
      <c r="H191" s="26" t="n"/>
      <c r="I191" s="11">
        <f>IF(OR(F191="",G191="",F191=0),"",G191/F191)</f>
        <v/>
      </c>
      <c r="J191" s="12">
        <f>IF(OR(H191&lt;&gt;"Sim",B191="",E191=""),"",IF(_xlfn.MAXIFS($E$5:$E$504,$B$5:$B$504,B191,$H$5:$H$504,"Sim",$E$5:$E$504,"&lt;"&amp;E191)=0,"",_xlfn.MAXIFS($E$5:$E$504,$B$5:$B$504,B191,$H$5:$H$504,"Sim",$E$5:$E$504,"&lt;"&amp;E191)))</f>
        <v/>
      </c>
      <c r="K191" s="12">
        <f>IF(J191="","",E191-J191)</f>
        <v/>
      </c>
      <c r="L191" s="9">
        <f>IF(J191="","",SUMIFS($F$5:$F$504,$B$5:$B$504,B191,$E$5:$E$504,"&gt;"&amp;J191,$E$5:$E$504,"&lt;="&amp;E191))</f>
        <v/>
      </c>
      <c r="M191" s="13">
        <f>IF(OR(K191="",L191=0),"",K191/L191)</f>
        <v/>
      </c>
      <c r="N191" s="10">
        <f>IF(M191="","",SUMIFS($G$5:$G$504,$B$5:$B$504,B191,$E$5:$E$504,"&gt;"&amp;J191,$E$5:$E$504,"&lt;="&amp;E191)/K191)</f>
        <v/>
      </c>
    </row>
    <row r="192">
      <c r="A192" s="28" t="n"/>
      <c r="B192" s="26" t="n"/>
      <c r="C192" s="26" t="n"/>
      <c r="D192" s="26" t="n"/>
      <c r="E192" s="29" t="n"/>
      <c r="F192" s="30" t="n"/>
      <c r="G192" s="31" t="n"/>
      <c r="H192" s="26" t="n"/>
      <c r="I192" s="11">
        <f>IF(OR(F192="",G192="",F192=0),"",G192/F192)</f>
        <v/>
      </c>
      <c r="J192" s="12">
        <f>IF(OR(H192&lt;&gt;"Sim",B192="",E192=""),"",IF(_xlfn.MAXIFS($E$5:$E$504,$B$5:$B$504,B192,$H$5:$H$504,"Sim",$E$5:$E$504,"&lt;"&amp;E192)=0,"",_xlfn.MAXIFS($E$5:$E$504,$B$5:$B$504,B192,$H$5:$H$504,"Sim",$E$5:$E$504,"&lt;"&amp;E192)))</f>
        <v/>
      </c>
      <c r="K192" s="12">
        <f>IF(J192="","",E192-J192)</f>
        <v/>
      </c>
      <c r="L192" s="9">
        <f>IF(J192="","",SUMIFS($F$5:$F$504,$B$5:$B$504,B192,$E$5:$E$504,"&gt;"&amp;J192,$E$5:$E$504,"&lt;="&amp;E192))</f>
        <v/>
      </c>
      <c r="M192" s="13">
        <f>IF(OR(K192="",L192=0),"",K192/L192)</f>
        <v/>
      </c>
      <c r="N192" s="10">
        <f>IF(M192="","",SUMIFS($G$5:$G$504,$B$5:$B$504,B192,$E$5:$E$504,"&gt;"&amp;J192,$E$5:$E$504,"&lt;="&amp;E192)/K192)</f>
        <v/>
      </c>
    </row>
    <row r="193">
      <c r="A193" s="28" t="n"/>
      <c r="B193" s="26" t="n"/>
      <c r="C193" s="26" t="n"/>
      <c r="D193" s="26" t="n"/>
      <c r="E193" s="29" t="n"/>
      <c r="F193" s="30" t="n"/>
      <c r="G193" s="31" t="n"/>
      <c r="H193" s="26" t="n"/>
      <c r="I193" s="11">
        <f>IF(OR(F193="",G193="",F193=0),"",G193/F193)</f>
        <v/>
      </c>
      <c r="J193" s="12">
        <f>IF(OR(H193&lt;&gt;"Sim",B193="",E193=""),"",IF(_xlfn.MAXIFS($E$5:$E$504,$B$5:$B$504,B193,$H$5:$H$504,"Sim",$E$5:$E$504,"&lt;"&amp;E193)=0,"",_xlfn.MAXIFS($E$5:$E$504,$B$5:$B$504,B193,$H$5:$H$504,"Sim",$E$5:$E$504,"&lt;"&amp;E193)))</f>
        <v/>
      </c>
      <c r="K193" s="12">
        <f>IF(J193="","",E193-J193)</f>
        <v/>
      </c>
      <c r="L193" s="9">
        <f>IF(J193="","",SUMIFS($F$5:$F$504,$B$5:$B$504,B193,$E$5:$E$504,"&gt;"&amp;J193,$E$5:$E$504,"&lt;="&amp;E193))</f>
        <v/>
      </c>
      <c r="M193" s="13">
        <f>IF(OR(K193="",L193=0),"",K193/L193)</f>
        <v/>
      </c>
      <c r="N193" s="10">
        <f>IF(M193="","",SUMIFS($G$5:$G$504,$B$5:$B$504,B193,$E$5:$E$504,"&gt;"&amp;J193,$E$5:$E$504,"&lt;="&amp;E193)/K193)</f>
        <v/>
      </c>
    </row>
    <row r="194">
      <c r="A194" s="28" t="n"/>
      <c r="B194" s="26" t="n"/>
      <c r="C194" s="26" t="n"/>
      <c r="D194" s="26" t="n"/>
      <c r="E194" s="29" t="n"/>
      <c r="F194" s="30" t="n"/>
      <c r="G194" s="31" t="n"/>
      <c r="H194" s="26" t="n"/>
      <c r="I194" s="11">
        <f>IF(OR(F194="",G194="",F194=0),"",G194/F194)</f>
        <v/>
      </c>
      <c r="J194" s="12">
        <f>IF(OR(H194&lt;&gt;"Sim",B194="",E194=""),"",IF(_xlfn.MAXIFS($E$5:$E$504,$B$5:$B$504,B194,$H$5:$H$504,"Sim",$E$5:$E$504,"&lt;"&amp;E194)=0,"",_xlfn.MAXIFS($E$5:$E$504,$B$5:$B$504,B194,$H$5:$H$504,"Sim",$E$5:$E$504,"&lt;"&amp;E194)))</f>
        <v/>
      </c>
      <c r="K194" s="12">
        <f>IF(J194="","",E194-J194)</f>
        <v/>
      </c>
      <c r="L194" s="9">
        <f>IF(J194="","",SUMIFS($F$5:$F$504,$B$5:$B$504,B194,$E$5:$E$504,"&gt;"&amp;J194,$E$5:$E$504,"&lt;="&amp;E194))</f>
        <v/>
      </c>
      <c r="M194" s="13">
        <f>IF(OR(K194="",L194=0),"",K194/L194)</f>
        <v/>
      </c>
      <c r="N194" s="10">
        <f>IF(M194="","",SUMIFS($G$5:$G$504,$B$5:$B$504,B194,$E$5:$E$504,"&gt;"&amp;J194,$E$5:$E$504,"&lt;="&amp;E194)/K194)</f>
        <v/>
      </c>
    </row>
    <row r="195">
      <c r="A195" s="28" t="n"/>
      <c r="B195" s="26" t="n"/>
      <c r="C195" s="26" t="n"/>
      <c r="D195" s="26" t="n"/>
      <c r="E195" s="29" t="n"/>
      <c r="F195" s="30" t="n"/>
      <c r="G195" s="31" t="n"/>
      <c r="H195" s="26" t="n"/>
      <c r="I195" s="11">
        <f>IF(OR(F195="",G195="",F195=0),"",G195/F195)</f>
        <v/>
      </c>
      <c r="J195" s="12">
        <f>IF(OR(H195&lt;&gt;"Sim",B195="",E195=""),"",IF(_xlfn.MAXIFS($E$5:$E$504,$B$5:$B$504,B195,$H$5:$H$504,"Sim",$E$5:$E$504,"&lt;"&amp;E195)=0,"",_xlfn.MAXIFS($E$5:$E$504,$B$5:$B$504,B195,$H$5:$H$504,"Sim",$E$5:$E$504,"&lt;"&amp;E195)))</f>
        <v/>
      </c>
      <c r="K195" s="12">
        <f>IF(J195="","",E195-J195)</f>
        <v/>
      </c>
      <c r="L195" s="9">
        <f>IF(J195="","",SUMIFS($F$5:$F$504,$B$5:$B$504,B195,$E$5:$E$504,"&gt;"&amp;J195,$E$5:$E$504,"&lt;="&amp;E195))</f>
        <v/>
      </c>
      <c r="M195" s="13">
        <f>IF(OR(K195="",L195=0),"",K195/L195)</f>
        <v/>
      </c>
      <c r="N195" s="10">
        <f>IF(M195="","",SUMIFS($G$5:$G$504,$B$5:$B$504,B195,$E$5:$E$504,"&gt;"&amp;J195,$E$5:$E$504,"&lt;="&amp;E195)/K195)</f>
        <v/>
      </c>
    </row>
    <row r="196">
      <c r="A196" s="28" t="n"/>
      <c r="B196" s="26" t="n"/>
      <c r="C196" s="26" t="n"/>
      <c r="D196" s="26" t="n"/>
      <c r="E196" s="29" t="n"/>
      <c r="F196" s="30" t="n"/>
      <c r="G196" s="31" t="n"/>
      <c r="H196" s="26" t="n"/>
      <c r="I196" s="11">
        <f>IF(OR(F196="",G196="",F196=0),"",G196/F196)</f>
        <v/>
      </c>
      <c r="J196" s="12">
        <f>IF(OR(H196&lt;&gt;"Sim",B196="",E196=""),"",IF(_xlfn.MAXIFS($E$5:$E$504,$B$5:$B$504,B196,$H$5:$H$504,"Sim",$E$5:$E$504,"&lt;"&amp;E196)=0,"",_xlfn.MAXIFS($E$5:$E$504,$B$5:$B$504,B196,$H$5:$H$504,"Sim",$E$5:$E$504,"&lt;"&amp;E196)))</f>
        <v/>
      </c>
      <c r="K196" s="12">
        <f>IF(J196="","",E196-J196)</f>
        <v/>
      </c>
      <c r="L196" s="9">
        <f>IF(J196="","",SUMIFS($F$5:$F$504,$B$5:$B$504,B196,$E$5:$E$504,"&gt;"&amp;J196,$E$5:$E$504,"&lt;="&amp;E196))</f>
        <v/>
      </c>
      <c r="M196" s="13">
        <f>IF(OR(K196="",L196=0),"",K196/L196)</f>
        <v/>
      </c>
      <c r="N196" s="10">
        <f>IF(M196="","",SUMIFS($G$5:$G$504,$B$5:$B$504,B196,$E$5:$E$504,"&gt;"&amp;J196,$E$5:$E$504,"&lt;="&amp;E196)/K196)</f>
        <v/>
      </c>
    </row>
    <row r="197">
      <c r="A197" s="28" t="n"/>
      <c r="B197" s="26" t="n"/>
      <c r="C197" s="26" t="n"/>
      <c r="D197" s="26" t="n"/>
      <c r="E197" s="29" t="n"/>
      <c r="F197" s="30" t="n"/>
      <c r="G197" s="31" t="n"/>
      <c r="H197" s="26" t="n"/>
      <c r="I197" s="11">
        <f>IF(OR(F197="",G197="",F197=0),"",G197/F197)</f>
        <v/>
      </c>
      <c r="J197" s="12">
        <f>IF(OR(H197&lt;&gt;"Sim",B197="",E197=""),"",IF(_xlfn.MAXIFS($E$5:$E$504,$B$5:$B$504,B197,$H$5:$H$504,"Sim",$E$5:$E$504,"&lt;"&amp;E197)=0,"",_xlfn.MAXIFS($E$5:$E$504,$B$5:$B$504,B197,$H$5:$H$504,"Sim",$E$5:$E$504,"&lt;"&amp;E197)))</f>
        <v/>
      </c>
      <c r="K197" s="12">
        <f>IF(J197="","",E197-J197)</f>
        <v/>
      </c>
      <c r="L197" s="9">
        <f>IF(J197="","",SUMIFS($F$5:$F$504,$B$5:$B$504,B197,$E$5:$E$504,"&gt;"&amp;J197,$E$5:$E$504,"&lt;="&amp;E197))</f>
        <v/>
      </c>
      <c r="M197" s="13">
        <f>IF(OR(K197="",L197=0),"",K197/L197)</f>
        <v/>
      </c>
      <c r="N197" s="10">
        <f>IF(M197="","",SUMIFS($G$5:$G$504,$B$5:$B$504,B197,$E$5:$E$504,"&gt;"&amp;J197,$E$5:$E$504,"&lt;="&amp;E197)/K197)</f>
        <v/>
      </c>
    </row>
    <row r="198">
      <c r="A198" s="28" t="n"/>
      <c r="B198" s="26" t="n"/>
      <c r="C198" s="26" t="n"/>
      <c r="D198" s="26" t="n"/>
      <c r="E198" s="29" t="n"/>
      <c r="F198" s="30" t="n"/>
      <c r="G198" s="31" t="n"/>
      <c r="H198" s="26" t="n"/>
      <c r="I198" s="11">
        <f>IF(OR(F198="",G198="",F198=0),"",G198/F198)</f>
        <v/>
      </c>
      <c r="J198" s="12">
        <f>IF(OR(H198&lt;&gt;"Sim",B198="",E198=""),"",IF(_xlfn.MAXIFS($E$5:$E$504,$B$5:$B$504,B198,$H$5:$H$504,"Sim",$E$5:$E$504,"&lt;"&amp;E198)=0,"",_xlfn.MAXIFS($E$5:$E$504,$B$5:$B$504,B198,$H$5:$H$504,"Sim",$E$5:$E$504,"&lt;"&amp;E198)))</f>
        <v/>
      </c>
      <c r="K198" s="12">
        <f>IF(J198="","",E198-J198)</f>
        <v/>
      </c>
      <c r="L198" s="9">
        <f>IF(J198="","",SUMIFS($F$5:$F$504,$B$5:$B$504,B198,$E$5:$E$504,"&gt;"&amp;J198,$E$5:$E$504,"&lt;="&amp;E198))</f>
        <v/>
      </c>
      <c r="M198" s="13">
        <f>IF(OR(K198="",L198=0),"",K198/L198)</f>
        <v/>
      </c>
      <c r="N198" s="10">
        <f>IF(M198="","",SUMIFS($G$5:$G$504,$B$5:$B$504,B198,$E$5:$E$504,"&gt;"&amp;J198,$E$5:$E$504,"&lt;="&amp;E198)/K198)</f>
        <v/>
      </c>
    </row>
    <row r="199">
      <c r="A199" s="28" t="n"/>
      <c r="B199" s="26" t="n"/>
      <c r="C199" s="26" t="n"/>
      <c r="D199" s="26" t="n"/>
      <c r="E199" s="29" t="n"/>
      <c r="F199" s="30" t="n"/>
      <c r="G199" s="31" t="n"/>
      <c r="H199" s="26" t="n"/>
      <c r="I199" s="11">
        <f>IF(OR(F199="",G199="",F199=0),"",G199/F199)</f>
        <v/>
      </c>
      <c r="J199" s="12">
        <f>IF(OR(H199&lt;&gt;"Sim",B199="",E199=""),"",IF(_xlfn.MAXIFS($E$5:$E$504,$B$5:$B$504,B199,$H$5:$H$504,"Sim",$E$5:$E$504,"&lt;"&amp;E199)=0,"",_xlfn.MAXIFS($E$5:$E$504,$B$5:$B$504,B199,$H$5:$H$504,"Sim",$E$5:$E$504,"&lt;"&amp;E199)))</f>
        <v/>
      </c>
      <c r="K199" s="12">
        <f>IF(J199="","",E199-J199)</f>
        <v/>
      </c>
      <c r="L199" s="9">
        <f>IF(J199="","",SUMIFS($F$5:$F$504,$B$5:$B$504,B199,$E$5:$E$504,"&gt;"&amp;J199,$E$5:$E$504,"&lt;="&amp;E199))</f>
        <v/>
      </c>
      <c r="M199" s="13">
        <f>IF(OR(K199="",L199=0),"",K199/L199)</f>
        <v/>
      </c>
      <c r="N199" s="10">
        <f>IF(M199="","",SUMIFS($G$5:$G$504,$B$5:$B$504,B199,$E$5:$E$504,"&gt;"&amp;J199,$E$5:$E$504,"&lt;="&amp;E199)/K199)</f>
        <v/>
      </c>
    </row>
    <row r="200">
      <c r="A200" s="28" t="n"/>
      <c r="B200" s="26" t="n"/>
      <c r="C200" s="26" t="n"/>
      <c r="D200" s="26" t="n"/>
      <c r="E200" s="29" t="n"/>
      <c r="F200" s="30" t="n"/>
      <c r="G200" s="31" t="n"/>
      <c r="H200" s="26" t="n"/>
      <c r="I200" s="11">
        <f>IF(OR(F200="",G200="",F200=0),"",G200/F200)</f>
        <v/>
      </c>
      <c r="J200" s="12">
        <f>IF(OR(H200&lt;&gt;"Sim",B200="",E200=""),"",IF(_xlfn.MAXIFS($E$5:$E$504,$B$5:$B$504,B200,$H$5:$H$504,"Sim",$E$5:$E$504,"&lt;"&amp;E200)=0,"",_xlfn.MAXIFS($E$5:$E$504,$B$5:$B$504,B200,$H$5:$H$504,"Sim",$E$5:$E$504,"&lt;"&amp;E200)))</f>
        <v/>
      </c>
      <c r="K200" s="12">
        <f>IF(J200="","",E200-J200)</f>
        <v/>
      </c>
      <c r="L200" s="9">
        <f>IF(J200="","",SUMIFS($F$5:$F$504,$B$5:$B$504,B200,$E$5:$E$504,"&gt;"&amp;J200,$E$5:$E$504,"&lt;="&amp;E200))</f>
        <v/>
      </c>
      <c r="M200" s="13">
        <f>IF(OR(K200="",L200=0),"",K200/L200)</f>
        <v/>
      </c>
      <c r="N200" s="10">
        <f>IF(M200="","",SUMIFS($G$5:$G$504,$B$5:$B$504,B200,$E$5:$E$504,"&gt;"&amp;J200,$E$5:$E$504,"&lt;="&amp;E200)/K200)</f>
        <v/>
      </c>
    </row>
    <row r="201">
      <c r="A201" s="28" t="n"/>
      <c r="B201" s="26" t="n"/>
      <c r="C201" s="26" t="n"/>
      <c r="D201" s="26" t="n"/>
      <c r="E201" s="29" t="n"/>
      <c r="F201" s="30" t="n"/>
      <c r="G201" s="31" t="n"/>
      <c r="H201" s="26" t="n"/>
      <c r="I201" s="11">
        <f>IF(OR(F201="",G201="",F201=0),"",G201/F201)</f>
        <v/>
      </c>
      <c r="J201" s="12">
        <f>IF(OR(H201&lt;&gt;"Sim",B201="",E201=""),"",IF(_xlfn.MAXIFS($E$5:$E$504,$B$5:$B$504,B201,$H$5:$H$504,"Sim",$E$5:$E$504,"&lt;"&amp;E201)=0,"",_xlfn.MAXIFS($E$5:$E$504,$B$5:$B$504,B201,$H$5:$H$504,"Sim",$E$5:$E$504,"&lt;"&amp;E201)))</f>
        <v/>
      </c>
      <c r="K201" s="12">
        <f>IF(J201="","",E201-J201)</f>
        <v/>
      </c>
      <c r="L201" s="9">
        <f>IF(J201="","",SUMIFS($F$5:$F$504,$B$5:$B$504,B201,$E$5:$E$504,"&gt;"&amp;J201,$E$5:$E$504,"&lt;="&amp;E201))</f>
        <v/>
      </c>
      <c r="M201" s="13">
        <f>IF(OR(K201="",L201=0),"",K201/L201)</f>
        <v/>
      </c>
      <c r="N201" s="10">
        <f>IF(M201="","",SUMIFS($G$5:$G$504,$B$5:$B$504,B201,$E$5:$E$504,"&gt;"&amp;J201,$E$5:$E$504,"&lt;="&amp;E201)/K201)</f>
        <v/>
      </c>
    </row>
    <row r="202">
      <c r="A202" s="28" t="n"/>
      <c r="B202" s="26" t="n"/>
      <c r="C202" s="26" t="n"/>
      <c r="D202" s="26" t="n"/>
      <c r="E202" s="29" t="n"/>
      <c r="F202" s="30" t="n"/>
      <c r="G202" s="31" t="n"/>
      <c r="H202" s="26" t="n"/>
      <c r="I202" s="11">
        <f>IF(OR(F202="",G202="",F202=0),"",G202/F202)</f>
        <v/>
      </c>
      <c r="J202" s="12">
        <f>IF(OR(H202&lt;&gt;"Sim",B202="",E202=""),"",IF(_xlfn.MAXIFS($E$5:$E$504,$B$5:$B$504,B202,$H$5:$H$504,"Sim",$E$5:$E$504,"&lt;"&amp;E202)=0,"",_xlfn.MAXIFS($E$5:$E$504,$B$5:$B$504,B202,$H$5:$H$504,"Sim",$E$5:$E$504,"&lt;"&amp;E202)))</f>
        <v/>
      </c>
      <c r="K202" s="12">
        <f>IF(J202="","",E202-J202)</f>
        <v/>
      </c>
      <c r="L202" s="9">
        <f>IF(J202="","",SUMIFS($F$5:$F$504,$B$5:$B$504,B202,$E$5:$E$504,"&gt;"&amp;J202,$E$5:$E$504,"&lt;="&amp;E202))</f>
        <v/>
      </c>
      <c r="M202" s="13">
        <f>IF(OR(K202="",L202=0),"",K202/L202)</f>
        <v/>
      </c>
      <c r="N202" s="10">
        <f>IF(M202="","",SUMIFS($G$5:$G$504,$B$5:$B$504,B202,$E$5:$E$504,"&gt;"&amp;J202,$E$5:$E$504,"&lt;="&amp;E202)/K202)</f>
        <v/>
      </c>
    </row>
    <row r="203">
      <c r="A203" s="28" t="n"/>
      <c r="B203" s="26" t="n"/>
      <c r="C203" s="26" t="n"/>
      <c r="D203" s="26" t="n"/>
      <c r="E203" s="29" t="n"/>
      <c r="F203" s="30" t="n"/>
      <c r="G203" s="31" t="n"/>
      <c r="H203" s="26" t="n"/>
      <c r="I203" s="11">
        <f>IF(OR(F203="",G203="",F203=0),"",G203/F203)</f>
        <v/>
      </c>
      <c r="J203" s="12">
        <f>IF(OR(H203&lt;&gt;"Sim",B203="",E203=""),"",IF(_xlfn.MAXIFS($E$5:$E$504,$B$5:$B$504,B203,$H$5:$H$504,"Sim",$E$5:$E$504,"&lt;"&amp;E203)=0,"",_xlfn.MAXIFS($E$5:$E$504,$B$5:$B$504,B203,$H$5:$H$504,"Sim",$E$5:$E$504,"&lt;"&amp;E203)))</f>
        <v/>
      </c>
      <c r="K203" s="12">
        <f>IF(J203="","",E203-J203)</f>
        <v/>
      </c>
      <c r="L203" s="9">
        <f>IF(J203="","",SUMIFS($F$5:$F$504,$B$5:$B$504,B203,$E$5:$E$504,"&gt;"&amp;J203,$E$5:$E$504,"&lt;="&amp;E203))</f>
        <v/>
      </c>
      <c r="M203" s="13">
        <f>IF(OR(K203="",L203=0),"",K203/L203)</f>
        <v/>
      </c>
      <c r="N203" s="10">
        <f>IF(M203="","",SUMIFS($G$5:$G$504,$B$5:$B$504,B203,$E$5:$E$504,"&gt;"&amp;J203,$E$5:$E$504,"&lt;="&amp;E203)/K203)</f>
        <v/>
      </c>
    </row>
    <row r="204">
      <c r="A204" s="28" t="n"/>
      <c r="B204" s="26" t="n"/>
      <c r="C204" s="26" t="n"/>
      <c r="D204" s="26" t="n"/>
      <c r="E204" s="29" t="n"/>
      <c r="F204" s="30" t="n"/>
      <c r="G204" s="31" t="n"/>
      <c r="H204" s="26" t="n"/>
      <c r="I204" s="11">
        <f>IF(OR(F204="",G204="",F204=0),"",G204/F204)</f>
        <v/>
      </c>
      <c r="J204" s="12">
        <f>IF(OR(H204&lt;&gt;"Sim",B204="",E204=""),"",IF(_xlfn.MAXIFS($E$5:$E$504,$B$5:$B$504,B204,$H$5:$H$504,"Sim",$E$5:$E$504,"&lt;"&amp;E204)=0,"",_xlfn.MAXIFS($E$5:$E$504,$B$5:$B$504,B204,$H$5:$H$504,"Sim",$E$5:$E$504,"&lt;"&amp;E204)))</f>
        <v/>
      </c>
      <c r="K204" s="12">
        <f>IF(J204="","",E204-J204)</f>
        <v/>
      </c>
      <c r="L204" s="9">
        <f>IF(J204="","",SUMIFS($F$5:$F$504,$B$5:$B$504,B204,$E$5:$E$504,"&gt;"&amp;J204,$E$5:$E$504,"&lt;="&amp;E204))</f>
        <v/>
      </c>
      <c r="M204" s="13">
        <f>IF(OR(K204="",L204=0),"",K204/L204)</f>
        <v/>
      </c>
      <c r="N204" s="10">
        <f>IF(M204="","",SUMIFS($G$5:$G$504,$B$5:$B$504,B204,$E$5:$E$504,"&gt;"&amp;J204,$E$5:$E$504,"&lt;="&amp;E204)/K204)</f>
        <v/>
      </c>
    </row>
    <row r="205">
      <c r="A205" s="28" t="n"/>
      <c r="B205" s="26" t="n"/>
      <c r="C205" s="26" t="n"/>
      <c r="D205" s="26" t="n"/>
      <c r="E205" s="29" t="n"/>
      <c r="F205" s="30" t="n"/>
      <c r="G205" s="31" t="n"/>
      <c r="H205" s="26" t="n"/>
      <c r="I205" s="11">
        <f>IF(OR(F205="",G205="",F205=0),"",G205/F205)</f>
        <v/>
      </c>
      <c r="J205" s="12">
        <f>IF(OR(H205&lt;&gt;"Sim",B205="",E205=""),"",IF(_xlfn.MAXIFS($E$5:$E$504,$B$5:$B$504,B205,$H$5:$H$504,"Sim",$E$5:$E$504,"&lt;"&amp;E205)=0,"",_xlfn.MAXIFS($E$5:$E$504,$B$5:$B$504,B205,$H$5:$H$504,"Sim",$E$5:$E$504,"&lt;"&amp;E205)))</f>
        <v/>
      </c>
      <c r="K205" s="12">
        <f>IF(J205="","",E205-J205)</f>
        <v/>
      </c>
      <c r="L205" s="9">
        <f>IF(J205="","",SUMIFS($F$5:$F$504,$B$5:$B$504,B205,$E$5:$E$504,"&gt;"&amp;J205,$E$5:$E$504,"&lt;="&amp;E205))</f>
        <v/>
      </c>
      <c r="M205" s="13">
        <f>IF(OR(K205="",L205=0),"",K205/L205)</f>
        <v/>
      </c>
      <c r="N205" s="10">
        <f>IF(M205="","",SUMIFS($G$5:$G$504,$B$5:$B$504,B205,$E$5:$E$504,"&gt;"&amp;J205,$E$5:$E$504,"&lt;="&amp;E205)/K205)</f>
        <v/>
      </c>
    </row>
    <row r="206">
      <c r="A206" s="28" t="n"/>
      <c r="B206" s="26" t="n"/>
      <c r="C206" s="26" t="n"/>
      <c r="D206" s="26" t="n"/>
      <c r="E206" s="29" t="n"/>
      <c r="F206" s="30" t="n"/>
      <c r="G206" s="31" t="n"/>
      <c r="H206" s="26" t="n"/>
      <c r="I206" s="11">
        <f>IF(OR(F206="",G206="",F206=0),"",G206/F206)</f>
        <v/>
      </c>
      <c r="J206" s="12">
        <f>IF(OR(H206&lt;&gt;"Sim",B206="",E206=""),"",IF(_xlfn.MAXIFS($E$5:$E$504,$B$5:$B$504,B206,$H$5:$H$504,"Sim",$E$5:$E$504,"&lt;"&amp;E206)=0,"",_xlfn.MAXIFS($E$5:$E$504,$B$5:$B$504,B206,$H$5:$H$504,"Sim",$E$5:$E$504,"&lt;"&amp;E206)))</f>
        <v/>
      </c>
      <c r="K206" s="12">
        <f>IF(J206="","",E206-J206)</f>
        <v/>
      </c>
      <c r="L206" s="9">
        <f>IF(J206="","",SUMIFS($F$5:$F$504,$B$5:$B$504,B206,$E$5:$E$504,"&gt;"&amp;J206,$E$5:$E$504,"&lt;="&amp;E206))</f>
        <v/>
      </c>
      <c r="M206" s="13">
        <f>IF(OR(K206="",L206=0),"",K206/L206)</f>
        <v/>
      </c>
      <c r="N206" s="10">
        <f>IF(M206="","",SUMIFS($G$5:$G$504,$B$5:$B$504,B206,$E$5:$E$504,"&gt;"&amp;J206,$E$5:$E$504,"&lt;="&amp;E206)/K206)</f>
        <v/>
      </c>
    </row>
    <row r="207">
      <c r="A207" s="28" t="n"/>
      <c r="B207" s="26" t="n"/>
      <c r="C207" s="26" t="n"/>
      <c r="D207" s="26" t="n"/>
      <c r="E207" s="29" t="n"/>
      <c r="F207" s="30" t="n"/>
      <c r="G207" s="31" t="n"/>
      <c r="H207" s="26" t="n"/>
      <c r="I207" s="11">
        <f>IF(OR(F207="",G207="",F207=0),"",G207/F207)</f>
        <v/>
      </c>
      <c r="J207" s="12">
        <f>IF(OR(H207&lt;&gt;"Sim",B207="",E207=""),"",IF(_xlfn.MAXIFS($E$5:$E$504,$B$5:$B$504,B207,$H$5:$H$504,"Sim",$E$5:$E$504,"&lt;"&amp;E207)=0,"",_xlfn.MAXIFS($E$5:$E$504,$B$5:$B$504,B207,$H$5:$H$504,"Sim",$E$5:$E$504,"&lt;"&amp;E207)))</f>
        <v/>
      </c>
      <c r="K207" s="12">
        <f>IF(J207="","",E207-J207)</f>
        <v/>
      </c>
      <c r="L207" s="9">
        <f>IF(J207="","",SUMIFS($F$5:$F$504,$B$5:$B$504,B207,$E$5:$E$504,"&gt;"&amp;J207,$E$5:$E$504,"&lt;="&amp;E207))</f>
        <v/>
      </c>
      <c r="M207" s="13">
        <f>IF(OR(K207="",L207=0),"",K207/L207)</f>
        <v/>
      </c>
      <c r="N207" s="10">
        <f>IF(M207="","",SUMIFS($G$5:$G$504,$B$5:$B$504,B207,$E$5:$E$504,"&gt;"&amp;J207,$E$5:$E$504,"&lt;="&amp;E207)/K207)</f>
        <v/>
      </c>
    </row>
    <row r="208">
      <c r="A208" s="28" t="n"/>
      <c r="B208" s="26" t="n"/>
      <c r="C208" s="26" t="n"/>
      <c r="D208" s="26" t="n"/>
      <c r="E208" s="29" t="n"/>
      <c r="F208" s="30" t="n"/>
      <c r="G208" s="31" t="n"/>
      <c r="H208" s="26" t="n"/>
      <c r="I208" s="11">
        <f>IF(OR(F208="",G208="",F208=0),"",G208/F208)</f>
        <v/>
      </c>
      <c r="J208" s="12">
        <f>IF(OR(H208&lt;&gt;"Sim",B208="",E208=""),"",IF(_xlfn.MAXIFS($E$5:$E$504,$B$5:$B$504,B208,$H$5:$H$504,"Sim",$E$5:$E$504,"&lt;"&amp;E208)=0,"",_xlfn.MAXIFS($E$5:$E$504,$B$5:$B$504,B208,$H$5:$H$504,"Sim",$E$5:$E$504,"&lt;"&amp;E208)))</f>
        <v/>
      </c>
      <c r="K208" s="12">
        <f>IF(J208="","",E208-J208)</f>
        <v/>
      </c>
      <c r="L208" s="9">
        <f>IF(J208="","",SUMIFS($F$5:$F$504,$B$5:$B$504,B208,$E$5:$E$504,"&gt;"&amp;J208,$E$5:$E$504,"&lt;="&amp;E208))</f>
        <v/>
      </c>
      <c r="M208" s="13">
        <f>IF(OR(K208="",L208=0),"",K208/L208)</f>
        <v/>
      </c>
      <c r="N208" s="10">
        <f>IF(M208="","",SUMIFS($G$5:$G$504,$B$5:$B$504,B208,$E$5:$E$504,"&gt;"&amp;J208,$E$5:$E$504,"&lt;="&amp;E208)/K208)</f>
        <v/>
      </c>
    </row>
    <row r="209">
      <c r="A209" s="28" t="n"/>
      <c r="B209" s="26" t="n"/>
      <c r="C209" s="26" t="n"/>
      <c r="D209" s="26" t="n"/>
      <c r="E209" s="29" t="n"/>
      <c r="F209" s="30" t="n"/>
      <c r="G209" s="31" t="n"/>
      <c r="H209" s="26" t="n"/>
      <c r="I209" s="11">
        <f>IF(OR(F209="",G209="",F209=0),"",G209/F209)</f>
        <v/>
      </c>
      <c r="J209" s="12">
        <f>IF(OR(H209&lt;&gt;"Sim",B209="",E209=""),"",IF(_xlfn.MAXIFS($E$5:$E$504,$B$5:$B$504,B209,$H$5:$H$504,"Sim",$E$5:$E$504,"&lt;"&amp;E209)=0,"",_xlfn.MAXIFS($E$5:$E$504,$B$5:$B$504,B209,$H$5:$H$504,"Sim",$E$5:$E$504,"&lt;"&amp;E209)))</f>
        <v/>
      </c>
      <c r="K209" s="12">
        <f>IF(J209="","",E209-J209)</f>
        <v/>
      </c>
      <c r="L209" s="9">
        <f>IF(J209="","",SUMIFS($F$5:$F$504,$B$5:$B$504,B209,$E$5:$E$504,"&gt;"&amp;J209,$E$5:$E$504,"&lt;="&amp;E209))</f>
        <v/>
      </c>
      <c r="M209" s="13">
        <f>IF(OR(K209="",L209=0),"",K209/L209)</f>
        <v/>
      </c>
      <c r="N209" s="10">
        <f>IF(M209="","",SUMIFS($G$5:$G$504,$B$5:$B$504,B209,$E$5:$E$504,"&gt;"&amp;J209,$E$5:$E$504,"&lt;="&amp;E209)/K209)</f>
        <v/>
      </c>
    </row>
    <row r="210">
      <c r="A210" s="28" t="n"/>
      <c r="B210" s="26" t="n"/>
      <c r="C210" s="26" t="n"/>
      <c r="D210" s="26" t="n"/>
      <c r="E210" s="29" t="n"/>
      <c r="F210" s="30" t="n"/>
      <c r="G210" s="31" t="n"/>
      <c r="H210" s="26" t="n"/>
      <c r="I210" s="11">
        <f>IF(OR(F210="",G210="",F210=0),"",G210/F210)</f>
        <v/>
      </c>
      <c r="J210" s="12">
        <f>IF(OR(H210&lt;&gt;"Sim",B210="",E210=""),"",IF(_xlfn.MAXIFS($E$5:$E$504,$B$5:$B$504,B210,$H$5:$H$504,"Sim",$E$5:$E$504,"&lt;"&amp;E210)=0,"",_xlfn.MAXIFS($E$5:$E$504,$B$5:$B$504,B210,$H$5:$H$504,"Sim",$E$5:$E$504,"&lt;"&amp;E210)))</f>
        <v/>
      </c>
      <c r="K210" s="12">
        <f>IF(J210="","",E210-J210)</f>
        <v/>
      </c>
      <c r="L210" s="9">
        <f>IF(J210="","",SUMIFS($F$5:$F$504,$B$5:$B$504,B210,$E$5:$E$504,"&gt;"&amp;J210,$E$5:$E$504,"&lt;="&amp;E210))</f>
        <v/>
      </c>
      <c r="M210" s="13">
        <f>IF(OR(K210="",L210=0),"",K210/L210)</f>
        <v/>
      </c>
      <c r="N210" s="10">
        <f>IF(M210="","",SUMIFS($G$5:$G$504,$B$5:$B$504,B210,$E$5:$E$504,"&gt;"&amp;J210,$E$5:$E$504,"&lt;="&amp;E210)/K210)</f>
        <v/>
      </c>
    </row>
    <row r="211">
      <c r="A211" s="28" t="n"/>
      <c r="B211" s="26" t="n"/>
      <c r="C211" s="26" t="n"/>
      <c r="D211" s="26" t="n"/>
      <c r="E211" s="29" t="n"/>
      <c r="F211" s="30" t="n"/>
      <c r="G211" s="31" t="n"/>
      <c r="H211" s="26" t="n"/>
      <c r="I211" s="11">
        <f>IF(OR(F211="",G211="",F211=0),"",G211/F211)</f>
        <v/>
      </c>
      <c r="J211" s="12">
        <f>IF(OR(H211&lt;&gt;"Sim",B211="",E211=""),"",IF(_xlfn.MAXIFS($E$5:$E$504,$B$5:$B$504,B211,$H$5:$H$504,"Sim",$E$5:$E$504,"&lt;"&amp;E211)=0,"",_xlfn.MAXIFS($E$5:$E$504,$B$5:$B$504,B211,$H$5:$H$504,"Sim",$E$5:$E$504,"&lt;"&amp;E211)))</f>
        <v/>
      </c>
      <c r="K211" s="12">
        <f>IF(J211="","",E211-J211)</f>
        <v/>
      </c>
      <c r="L211" s="9">
        <f>IF(J211="","",SUMIFS($F$5:$F$504,$B$5:$B$504,B211,$E$5:$E$504,"&gt;"&amp;J211,$E$5:$E$504,"&lt;="&amp;E211))</f>
        <v/>
      </c>
      <c r="M211" s="13">
        <f>IF(OR(K211="",L211=0),"",K211/L211)</f>
        <v/>
      </c>
      <c r="N211" s="10">
        <f>IF(M211="","",SUMIFS($G$5:$G$504,$B$5:$B$504,B211,$E$5:$E$504,"&gt;"&amp;J211,$E$5:$E$504,"&lt;="&amp;E211)/K211)</f>
        <v/>
      </c>
    </row>
    <row r="212">
      <c r="A212" s="28" t="n"/>
      <c r="B212" s="26" t="n"/>
      <c r="C212" s="26" t="n"/>
      <c r="D212" s="26" t="n"/>
      <c r="E212" s="29" t="n"/>
      <c r="F212" s="30" t="n"/>
      <c r="G212" s="31" t="n"/>
      <c r="H212" s="26" t="n"/>
      <c r="I212" s="11">
        <f>IF(OR(F212="",G212="",F212=0),"",G212/F212)</f>
        <v/>
      </c>
      <c r="J212" s="12">
        <f>IF(OR(H212&lt;&gt;"Sim",B212="",E212=""),"",IF(_xlfn.MAXIFS($E$5:$E$504,$B$5:$B$504,B212,$H$5:$H$504,"Sim",$E$5:$E$504,"&lt;"&amp;E212)=0,"",_xlfn.MAXIFS($E$5:$E$504,$B$5:$B$504,B212,$H$5:$H$504,"Sim",$E$5:$E$504,"&lt;"&amp;E212)))</f>
        <v/>
      </c>
      <c r="K212" s="12">
        <f>IF(J212="","",E212-J212)</f>
        <v/>
      </c>
      <c r="L212" s="9">
        <f>IF(J212="","",SUMIFS($F$5:$F$504,$B$5:$B$504,B212,$E$5:$E$504,"&gt;"&amp;J212,$E$5:$E$504,"&lt;="&amp;E212))</f>
        <v/>
      </c>
      <c r="M212" s="13">
        <f>IF(OR(K212="",L212=0),"",K212/L212)</f>
        <v/>
      </c>
      <c r="N212" s="10">
        <f>IF(M212="","",SUMIFS($G$5:$G$504,$B$5:$B$504,B212,$E$5:$E$504,"&gt;"&amp;J212,$E$5:$E$504,"&lt;="&amp;E212)/K212)</f>
        <v/>
      </c>
    </row>
    <row r="213">
      <c r="A213" s="28" t="n"/>
      <c r="B213" s="26" t="n"/>
      <c r="C213" s="26" t="n"/>
      <c r="D213" s="26" t="n"/>
      <c r="E213" s="29" t="n"/>
      <c r="F213" s="30" t="n"/>
      <c r="G213" s="31" t="n"/>
      <c r="H213" s="26" t="n"/>
      <c r="I213" s="11">
        <f>IF(OR(F213="",G213="",F213=0),"",G213/F213)</f>
        <v/>
      </c>
      <c r="J213" s="12">
        <f>IF(OR(H213&lt;&gt;"Sim",B213="",E213=""),"",IF(_xlfn.MAXIFS($E$5:$E$504,$B$5:$B$504,B213,$H$5:$H$504,"Sim",$E$5:$E$504,"&lt;"&amp;E213)=0,"",_xlfn.MAXIFS($E$5:$E$504,$B$5:$B$504,B213,$H$5:$H$504,"Sim",$E$5:$E$504,"&lt;"&amp;E213)))</f>
        <v/>
      </c>
      <c r="K213" s="12">
        <f>IF(J213="","",E213-J213)</f>
        <v/>
      </c>
      <c r="L213" s="9">
        <f>IF(J213="","",SUMIFS($F$5:$F$504,$B$5:$B$504,B213,$E$5:$E$504,"&gt;"&amp;J213,$E$5:$E$504,"&lt;="&amp;E213))</f>
        <v/>
      </c>
      <c r="M213" s="13">
        <f>IF(OR(K213="",L213=0),"",K213/L213)</f>
        <v/>
      </c>
      <c r="N213" s="10">
        <f>IF(M213="","",SUMIFS($G$5:$G$504,$B$5:$B$504,B213,$E$5:$E$504,"&gt;"&amp;J213,$E$5:$E$504,"&lt;="&amp;E213)/K213)</f>
        <v/>
      </c>
    </row>
    <row r="214">
      <c r="A214" s="28" t="n"/>
      <c r="B214" s="26" t="n"/>
      <c r="C214" s="26" t="n"/>
      <c r="D214" s="26" t="n"/>
      <c r="E214" s="29" t="n"/>
      <c r="F214" s="30" t="n"/>
      <c r="G214" s="31" t="n"/>
      <c r="H214" s="26" t="n"/>
      <c r="I214" s="11">
        <f>IF(OR(F214="",G214="",F214=0),"",G214/F214)</f>
        <v/>
      </c>
      <c r="J214" s="12">
        <f>IF(OR(H214&lt;&gt;"Sim",B214="",E214=""),"",IF(_xlfn.MAXIFS($E$5:$E$504,$B$5:$B$504,B214,$H$5:$H$504,"Sim",$E$5:$E$504,"&lt;"&amp;E214)=0,"",_xlfn.MAXIFS($E$5:$E$504,$B$5:$B$504,B214,$H$5:$H$504,"Sim",$E$5:$E$504,"&lt;"&amp;E214)))</f>
        <v/>
      </c>
      <c r="K214" s="12">
        <f>IF(J214="","",E214-J214)</f>
        <v/>
      </c>
      <c r="L214" s="9">
        <f>IF(J214="","",SUMIFS($F$5:$F$504,$B$5:$B$504,B214,$E$5:$E$504,"&gt;"&amp;J214,$E$5:$E$504,"&lt;="&amp;E214))</f>
        <v/>
      </c>
      <c r="M214" s="13">
        <f>IF(OR(K214="",L214=0),"",K214/L214)</f>
        <v/>
      </c>
      <c r="N214" s="10">
        <f>IF(M214="","",SUMIFS($G$5:$G$504,$B$5:$B$504,B214,$E$5:$E$504,"&gt;"&amp;J214,$E$5:$E$504,"&lt;="&amp;E214)/K214)</f>
        <v/>
      </c>
    </row>
    <row r="215">
      <c r="A215" s="28" t="n"/>
      <c r="B215" s="26" t="n"/>
      <c r="C215" s="26" t="n"/>
      <c r="D215" s="26" t="n"/>
      <c r="E215" s="29" t="n"/>
      <c r="F215" s="30" t="n"/>
      <c r="G215" s="31" t="n"/>
      <c r="H215" s="26" t="n"/>
      <c r="I215" s="11">
        <f>IF(OR(F215="",G215="",F215=0),"",G215/F215)</f>
        <v/>
      </c>
      <c r="J215" s="12">
        <f>IF(OR(H215&lt;&gt;"Sim",B215="",E215=""),"",IF(_xlfn.MAXIFS($E$5:$E$504,$B$5:$B$504,B215,$H$5:$H$504,"Sim",$E$5:$E$504,"&lt;"&amp;E215)=0,"",_xlfn.MAXIFS($E$5:$E$504,$B$5:$B$504,B215,$H$5:$H$504,"Sim",$E$5:$E$504,"&lt;"&amp;E215)))</f>
        <v/>
      </c>
      <c r="K215" s="12">
        <f>IF(J215="","",E215-J215)</f>
        <v/>
      </c>
      <c r="L215" s="9">
        <f>IF(J215="","",SUMIFS($F$5:$F$504,$B$5:$B$504,B215,$E$5:$E$504,"&gt;"&amp;J215,$E$5:$E$504,"&lt;="&amp;E215))</f>
        <v/>
      </c>
      <c r="M215" s="13">
        <f>IF(OR(K215="",L215=0),"",K215/L215)</f>
        <v/>
      </c>
      <c r="N215" s="10">
        <f>IF(M215="","",SUMIFS($G$5:$G$504,$B$5:$B$504,B215,$E$5:$E$504,"&gt;"&amp;J215,$E$5:$E$504,"&lt;="&amp;E215)/K215)</f>
        <v/>
      </c>
    </row>
    <row r="216">
      <c r="A216" s="28" t="n"/>
      <c r="B216" s="26" t="n"/>
      <c r="C216" s="26" t="n"/>
      <c r="D216" s="26" t="n"/>
      <c r="E216" s="29" t="n"/>
      <c r="F216" s="30" t="n"/>
      <c r="G216" s="31" t="n"/>
      <c r="H216" s="26" t="n"/>
      <c r="I216" s="11">
        <f>IF(OR(F216="",G216="",F216=0),"",G216/F216)</f>
        <v/>
      </c>
      <c r="J216" s="12">
        <f>IF(OR(H216&lt;&gt;"Sim",B216="",E216=""),"",IF(_xlfn.MAXIFS($E$5:$E$504,$B$5:$B$504,B216,$H$5:$H$504,"Sim",$E$5:$E$504,"&lt;"&amp;E216)=0,"",_xlfn.MAXIFS($E$5:$E$504,$B$5:$B$504,B216,$H$5:$H$504,"Sim",$E$5:$E$504,"&lt;"&amp;E216)))</f>
        <v/>
      </c>
      <c r="K216" s="12">
        <f>IF(J216="","",E216-J216)</f>
        <v/>
      </c>
      <c r="L216" s="9">
        <f>IF(J216="","",SUMIFS($F$5:$F$504,$B$5:$B$504,B216,$E$5:$E$504,"&gt;"&amp;J216,$E$5:$E$504,"&lt;="&amp;E216))</f>
        <v/>
      </c>
      <c r="M216" s="13">
        <f>IF(OR(K216="",L216=0),"",K216/L216)</f>
        <v/>
      </c>
      <c r="N216" s="10">
        <f>IF(M216="","",SUMIFS($G$5:$G$504,$B$5:$B$504,B216,$E$5:$E$504,"&gt;"&amp;J216,$E$5:$E$504,"&lt;="&amp;E216)/K216)</f>
        <v/>
      </c>
    </row>
    <row r="217">
      <c r="A217" s="28" t="n"/>
      <c r="B217" s="26" t="n"/>
      <c r="C217" s="26" t="n"/>
      <c r="D217" s="26" t="n"/>
      <c r="E217" s="29" t="n"/>
      <c r="F217" s="30" t="n"/>
      <c r="G217" s="31" t="n"/>
      <c r="H217" s="26" t="n"/>
      <c r="I217" s="11">
        <f>IF(OR(F217="",G217="",F217=0),"",G217/F217)</f>
        <v/>
      </c>
      <c r="J217" s="12">
        <f>IF(OR(H217&lt;&gt;"Sim",B217="",E217=""),"",IF(_xlfn.MAXIFS($E$5:$E$504,$B$5:$B$504,B217,$H$5:$H$504,"Sim",$E$5:$E$504,"&lt;"&amp;E217)=0,"",_xlfn.MAXIFS($E$5:$E$504,$B$5:$B$504,B217,$H$5:$H$504,"Sim",$E$5:$E$504,"&lt;"&amp;E217)))</f>
        <v/>
      </c>
      <c r="K217" s="12">
        <f>IF(J217="","",E217-J217)</f>
        <v/>
      </c>
      <c r="L217" s="9">
        <f>IF(J217="","",SUMIFS($F$5:$F$504,$B$5:$B$504,B217,$E$5:$E$504,"&gt;"&amp;J217,$E$5:$E$504,"&lt;="&amp;E217))</f>
        <v/>
      </c>
      <c r="M217" s="13">
        <f>IF(OR(K217="",L217=0),"",K217/L217)</f>
        <v/>
      </c>
      <c r="N217" s="10">
        <f>IF(M217="","",SUMIFS($G$5:$G$504,$B$5:$B$504,B217,$E$5:$E$504,"&gt;"&amp;J217,$E$5:$E$504,"&lt;="&amp;E217)/K217)</f>
        <v/>
      </c>
    </row>
    <row r="218">
      <c r="A218" s="28" t="n"/>
      <c r="B218" s="26" t="n"/>
      <c r="C218" s="26" t="n"/>
      <c r="D218" s="26" t="n"/>
      <c r="E218" s="29" t="n"/>
      <c r="F218" s="30" t="n"/>
      <c r="G218" s="31" t="n"/>
      <c r="H218" s="26" t="n"/>
      <c r="I218" s="11">
        <f>IF(OR(F218="",G218="",F218=0),"",G218/F218)</f>
        <v/>
      </c>
      <c r="J218" s="12">
        <f>IF(OR(H218&lt;&gt;"Sim",B218="",E218=""),"",IF(_xlfn.MAXIFS($E$5:$E$504,$B$5:$B$504,B218,$H$5:$H$504,"Sim",$E$5:$E$504,"&lt;"&amp;E218)=0,"",_xlfn.MAXIFS($E$5:$E$504,$B$5:$B$504,B218,$H$5:$H$504,"Sim",$E$5:$E$504,"&lt;"&amp;E218)))</f>
        <v/>
      </c>
      <c r="K218" s="12">
        <f>IF(J218="","",E218-J218)</f>
        <v/>
      </c>
      <c r="L218" s="9">
        <f>IF(J218="","",SUMIFS($F$5:$F$504,$B$5:$B$504,B218,$E$5:$E$504,"&gt;"&amp;J218,$E$5:$E$504,"&lt;="&amp;E218))</f>
        <v/>
      </c>
      <c r="M218" s="13">
        <f>IF(OR(K218="",L218=0),"",K218/L218)</f>
        <v/>
      </c>
      <c r="N218" s="10">
        <f>IF(M218="","",SUMIFS($G$5:$G$504,$B$5:$B$504,B218,$E$5:$E$504,"&gt;"&amp;J218,$E$5:$E$504,"&lt;="&amp;E218)/K218)</f>
        <v/>
      </c>
    </row>
    <row r="219">
      <c r="A219" s="28" t="n"/>
      <c r="B219" s="26" t="n"/>
      <c r="C219" s="26" t="n"/>
      <c r="D219" s="26" t="n"/>
      <c r="E219" s="29" t="n"/>
      <c r="F219" s="30" t="n"/>
      <c r="G219" s="31" t="n"/>
      <c r="H219" s="26" t="n"/>
      <c r="I219" s="11">
        <f>IF(OR(F219="",G219="",F219=0),"",G219/F219)</f>
        <v/>
      </c>
      <c r="J219" s="12">
        <f>IF(OR(H219&lt;&gt;"Sim",B219="",E219=""),"",IF(_xlfn.MAXIFS($E$5:$E$504,$B$5:$B$504,B219,$H$5:$H$504,"Sim",$E$5:$E$504,"&lt;"&amp;E219)=0,"",_xlfn.MAXIFS($E$5:$E$504,$B$5:$B$504,B219,$H$5:$H$504,"Sim",$E$5:$E$504,"&lt;"&amp;E219)))</f>
        <v/>
      </c>
      <c r="K219" s="12">
        <f>IF(J219="","",E219-J219)</f>
        <v/>
      </c>
      <c r="L219" s="9">
        <f>IF(J219="","",SUMIFS($F$5:$F$504,$B$5:$B$504,B219,$E$5:$E$504,"&gt;"&amp;J219,$E$5:$E$504,"&lt;="&amp;E219))</f>
        <v/>
      </c>
      <c r="M219" s="13">
        <f>IF(OR(K219="",L219=0),"",K219/L219)</f>
        <v/>
      </c>
      <c r="N219" s="10">
        <f>IF(M219="","",SUMIFS($G$5:$G$504,$B$5:$B$504,B219,$E$5:$E$504,"&gt;"&amp;J219,$E$5:$E$504,"&lt;="&amp;E219)/K219)</f>
        <v/>
      </c>
    </row>
    <row r="220">
      <c r="A220" s="28" t="n"/>
      <c r="B220" s="26" t="n"/>
      <c r="C220" s="26" t="n"/>
      <c r="D220" s="26" t="n"/>
      <c r="E220" s="29" t="n"/>
      <c r="F220" s="30" t="n"/>
      <c r="G220" s="31" t="n"/>
      <c r="H220" s="26" t="n"/>
      <c r="I220" s="11">
        <f>IF(OR(F220="",G220="",F220=0),"",G220/F220)</f>
        <v/>
      </c>
      <c r="J220" s="12">
        <f>IF(OR(H220&lt;&gt;"Sim",B220="",E220=""),"",IF(_xlfn.MAXIFS($E$5:$E$504,$B$5:$B$504,B220,$H$5:$H$504,"Sim",$E$5:$E$504,"&lt;"&amp;E220)=0,"",_xlfn.MAXIFS($E$5:$E$504,$B$5:$B$504,B220,$H$5:$H$504,"Sim",$E$5:$E$504,"&lt;"&amp;E220)))</f>
        <v/>
      </c>
      <c r="K220" s="12">
        <f>IF(J220="","",E220-J220)</f>
        <v/>
      </c>
      <c r="L220" s="9">
        <f>IF(J220="","",SUMIFS($F$5:$F$504,$B$5:$B$504,B220,$E$5:$E$504,"&gt;"&amp;J220,$E$5:$E$504,"&lt;="&amp;E220))</f>
        <v/>
      </c>
      <c r="M220" s="13">
        <f>IF(OR(K220="",L220=0),"",K220/L220)</f>
        <v/>
      </c>
      <c r="N220" s="10">
        <f>IF(M220="","",SUMIFS($G$5:$G$504,$B$5:$B$504,B220,$E$5:$E$504,"&gt;"&amp;J220,$E$5:$E$504,"&lt;="&amp;E220)/K220)</f>
        <v/>
      </c>
    </row>
    <row r="221">
      <c r="A221" s="28" t="n"/>
      <c r="B221" s="26" t="n"/>
      <c r="C221" s="26" t="n"/>
      <c r="D221" s="26" t="n"/>
      <c r="E221" s="29" t="n"/>
      <c r="F221" s="30" t="n"/>
      <c r="G221" s="31" t="n"/>
      <c r="H221" s="26" t="n"/>
      <c r="I221" s="11">
        <f>IF(OR(F221="",G221="",F221=0),"",G221/F221)</f>
        <v/>
      </c>
      <c r="J221" s="12">
        <f>IF(OR(H221&lt;&gt;"Sim",B221="",E221=""),"",IF(_xlfn.MAXIFS($E$5:$E$504,$B$5:$B$504,B221,$H$5:$H$504,"Sim",$E$5:$E$504,"&lt;"&amp;E221)=0,"",_xlfn.MAXIFS($E$5:$E$504,$B$5:$B$504,B221,$H$5:$H$504,"Sim",$E$5:$E$504,"&lt;"&amp;E221)))</f>
        <v/>
      </c>
      <c r="K221" s="12">
        <f>IF(J221="","",E221-J221)</f>
        <v/>
      </c>
      <c r="L221" s="9">
        <f>IF(J221="","",SUMIFS($F$5:$F$504,$B$5:$B$504,B221,$E$5:$E$504,"&gt;"&amp;J221,$E$5:$E$504,"&lt;="&amp;E221))</f>
        <v/>
      </c>
      <c r="M221" s="13">
        <f>IF(OR(K221="",L221=0),"",K221/L221)</f>
        <v/>
      </c>
      <c r="N221" s="10">
        <f>IF(M221="","",SUMIFS($G$5:$G$504,$B$5:$B$504,B221,$E$5:$E$504,"&gt;"&amp;J221,$E$5:$E$504,"&lt;="&amp;E221)/K221)</f>
        <v/>
      </c>
    </row>
    <row r="222">
      <c r="A222" s="28" t="n"/>
      <c r="B222" s="26" t="n"/>
      <c r="C222" s="26" t="n"/>
      <c r="D222" s="26" t="n"/>
      <c r="E222" s="29" t="n"/>
      <c r="F222" s="30" t="n"/>
      <c r="G222" s="31" t="n"/>
      <c r="H222" s="26" t="n"/>
      <c r="I222" s="11">
        <f>IF(OR(F222="",G222="",F222=0),"",G222/F222)</f>
        <v/>
      </c>
      <c r="J222" s="12">
        <f>IF(OR(H222&lt;&gt;"Sim",B222="",E222=""),"",IF(_xlfn.MAXIFS($E$5:$E$504,$B$5:$B$504,B222,$H$5:$H$504,"Sim",$E$5:$E$504,"&lt;"&amp;E222)=0,"",_xlfn.MAXIFS($E$5:$E$504,$B$5:$B$504,B222,$H$5:$H$504,"Sim",$E$5:$E$504,"&lt;"&amp;E222)))</f>
        <v/>
      </c>
      <c r="K222" s="12">
        <f>IF(J222="","",E222-J222)</f>
        <v/>
      </c>
      <c r="L222" s="9">
        <f>IF(J222="","",SUMIFS($F$5:$F$504,$B$5:$B$504,B222,$E$5:$E$504,"&gt;"&amp;J222,$E$5:$E$504,"&lt;="&amp;E222))</f>
        <v/>
      </c>
      <c r="M222" s="13">
        <f>IF(OR(K222="",L222=0),"",K222/L222)</f>
        <v/>
      </c>
      <c r="N222" s="10">
        <f>IF(M222="","",SUMIFS($G$5:$G$504,$B$5:$B$504,B222,$E$5:$E$504,"&gt;"&amp;J222,$E$5:$E$504,"&lt;="&amp;E222)/K222)</f>
        <v/>
      </c>
    </row>
    <row r="223">
      <c r="A223" s="28" t="n"/>
      <c r="B223" s="26" t="n"/>
      <c r="C223" s="26" t="n"/>
      <c r="D223" s="26" t="n"/>
      <c r="E223" s="29" t="n"/>
      <c r="F223" s="30" t="n"/>
      <c r="G223" s="31" t="n"/>
      <c r="H223" s="26" t="n"/>
      <c r="I223" s="11">
        <f>IF(OR(F223="",G223="",F223=0),"",G223/F223)</f>
        <v/>
      </c>
      <c r="J223" s="12">
        <f>IF(OR(H223&lt;&gt;"Sim",B223="",E223=""),"",IF(_xlfn.MAXIFS($E$5:$E$504,$B$5:$B$504,B223,$H$5:$H$504,"Sim",$E$5:$E$504,"&lt;"&amp;E223)=0,"",_xlfn.MAXIFS($E$5:$E$504,$B$5:$B$504,B223,$H$5:$H$504,"Sim",$E$5:$E$504,"&lt;"&amp;E223)))</f>
        <v/>
      </c>
      <c r="K223" s="12">
        <f>IF(J223="","",E223-J223)</f>
        <v/>
      </c>
      <c r="L223" s="9">
        <f>IF(J223="","",SUMIFS($F$5:$F$504,$B$5:$B$504,B223,$E$5:$E$504,"&gt;"&amp;J223,$E$5:$E$504,"&lt;="&amp;E223))</f>
        <v/>
      </c>
      <c r="M223" s="13">
        <f>IF(OR(K223="",L223=0),"",K223/L223)</f>
        <v/>
      </c>
      <c r="N223" s="10">
        <f>IF(M223="","",SUMIFS($G$5:$G$504,$B$5:$B$504,B223,$E$5:$E$504,"&gt;"&amp;J223,$E$5:$E$504,"&lt;="&amp;E223)/K223)</f>
        <v/>
      </c>
    </row>
    <row r="224">
      <c r="A224" s="28" t="n"/>
      <c r="B224" s="26" t="n"/>
      <c r="C224" s="26" t="n"/>
      <c r="D224" s="26" t="n"/>
      <c r="E224" s="29" t="n"/>
      <c r="F224" s="30" t="n"/>
      <c r="G224" s="31" t="n"/>
      <c r="H224" s="26" t="n"/>
      <c r="I224" s="11">
        <f>IF(OR(F224="",G224="",F224=0),"",G224/F224)</f>
        <v/>
      </c>
      <c r="J224" s="12">
        <f>IF(OR(H224&lt;&gt;"Sim",B224="",E224=""),"",IF(_xlfn.MAXIFS($E$5:$E$504,$B$5:$B$504,B224,$H$5:$H$504,"Sim",$E$5:$E$504,"&lt;"&amp;E224)=0,"",_xlfn.MAXIFS($E$5:$E$504,$B$5:$B$504,B224,$H$5:$H$504,"Sim",$E$5:$E$504,"&lt;"&amp;E224)))</f>
        <v/>
      </c>
      <c r="K224" s="12">
        <f>IF(J224="","",E224-J224)</f>
        <v/>
      </c>
      <c r="L224" s="9">
        <f>IF(J224="","",SUMIFS($F$5:$F$504,$B$5:$B$504,B224,$E$5:$E$504,"&gt;"&amp;J224,$E$5:$E$504,"&lt;="&amp;E224))</f>
        <v/>
      </c>
      <c r="M224" s="13">
        <f>IF(OR(K224="",L224=0),"",K224/L224)</f>
        <v/>
      </c>
      <c r="N224" s="10">
        <f>IF(M224="","",SUMIFS($G$5:$G$504,$B$5:$B$504,B224,$E$5:$E$504,"&gt;"&amp;J224,$E$5:$E$504,"&lt;="&amp;E224)/K224)</f>
        <v/>
      </c>
    </row>
    <row r="225">
      <c r="A225" s="28" t="n"/>
      <c r="B225" s="26" t="n"/>
      <c r="C225" s="26" t="n"/>
      <c r="D225" s="26" t="n"/>
      <c r="E225" s="29" t="n"/>
      <c r="F225" s="30" t="n"/>
      <c r="G225" s="31" t="n"/>
      <c r="H225" s="26" t="n"/>
      <c r="I225" s="11">
        <f>IF(OR(F225="",G225="",F225=0),"",G225/F225)</f>
        <v/>
      </c>
      <c r="J225" s="12">
        <f>IF(OR(H225&lt;&gt;"Sim",B225="",E225=""),"",IF(_xlfn.MAXIFS($E$5:$E$504,$B$5:$B$504,B225,$H$5:$H$504,"Sim",$E$5:$E$504,"&lt;"&amp;E225)=0,"",_xlfn.MAXIFS($E$5:$E$504,$B$5:$B$504,B225,$H$5:$H$504,"Sim",$E$5:$E$504,"&lt;"&amp;E225)))</f>
        <v/>
      </c>
      <c r="K225" s="12">
        <f>IF(J225="","",E225-J225)</f>
        <v/>
      </c>
      <c r="L225" s="9">
        <f>IF(J225="","",SUMIFS($F$5:$F$504,$B$5:$B$504,B225,$E$5:$E$504,"&gt;"&amp;J225,$E$5:$E$504,"&lt;="&amp;E225))</f>
        <v/>
      </c>
      <c r="M225" s="13">
        <f>IF(OR(K225="",L225=0),"",K225/L225)</f>
        <v/>
      </c>
      <c r="N225" s="10">
        <f>IF(M225="","",SUMIFS($G$5:$G$504,$B$5:$B$504,B225,$E$5:$E$504,"&gt;"&amp;J225,$E$5:$E$504,"&lt;="&amp;E225)/K225)</f>
        <v/>
      </c>
    </row>
    <row r="226">
      <c r="A226" s="28" t="n"/>
      <c r="B226" s="26" t="n"/>
      <c r="C226" s="26" t="n"/>
      <c r="D226" s="26" t="n"/>
      <c r="E226" s="29" t="n"/>
      <c r="F226" s="30" t="n"/>
      <c r="G226" s="31" t="n"/>
      <c r="H226" s="26" t="n"/>
      <c r="I226" s="11">
        <f>IF(OR(F226="",G226="",F226=0),"",G226/F226)</f>
        <v/>
      </c>
      <c r="J226" s="12">
        <f>IF(OR(H226&lt;&gt;"Sim",B226="",E226=""),"",IF(_xlfn.MAXIFS($E$5:$E$504,$B$5:$B$504,B226,$H$5:$H$504,"Sim",$E$5:$E$504,"&lt;"&amp;E226)=0,"",_xlfn.MAXIFS($E$5:$E$504,$B$5:$B$504,B226,$H$5:$H$504,"Sim",$E$5:$E$504,"&lt;"&amp;E226)))</f>
        <v/>
      </c>
      <c r="K226" s="12">
        <f>IF(J226="","",E226-J226)</f>
        <v/>
      </c>
      <c r="L226" s="9">
        <f>IF(J226="","",SUMIFS($F$5:$F$504,$B$5:$B$504,B226,$E$5:$E$504,"&gt;"&amp;J226,$E$5:$E$504,"&lt;="&amp;E226))</f>
        <v/>
      </c>
      <c r="M226" s="13">
        <f>IF(OR(K226="",L226=0),"",K226/L226)</f>
        <v/>
      </c>
      <c r="N226" s="10">
        <f>IF(M226="","",SUMIFS($G$5:$G$504,$B$5:$B$504,B226,$E$5:$E$504,"&gt;"&amp;J226,$E$5:$E$504,"&lt;="&amp;E226)/K226)</f>
        <v/>
      </c>
    </row>
    <row r="227">
      <c r="A227" s="28" t="n"/>
      <c r="B227" s="26" t="n"/>
      <c r="C227" s="26" t="n"/>
      <c r="D227" s="26" t="n"/>
      <c r="E227" s="29" t="n"/>
      <c r="F227" s="30" t="n"/>
      <c r="G227" s="31" t="n"/>
      <c r="H227" s="26" t="n"/>
      <c r="I227" s="11">
        <f>IF(OR(F227="",G227="",F227=0),"",G227/F227)</f>
        <v/>
      </c>
      <c r="J227" s="12">
        <f>IF(OR(H227&lt;&gt;"Sim",B227="",E227=""),"",IF(_xlfn.MAXIFS($E$5:$E$504,$B$5:$B$504,B227,$H$5:$H$504,"Sim",$E$5:$E$504,"&lt;"&amp;E227)=0,"",_xlfn.MAXIFS($E$5:$E$504,$B$5:$B$504,B227,$H$5:$H$504,"Sim",$E$5:$E$504,"&lt;"&amp;E227)))</f>
        <v/>
      </c>
      <c r="K227" s="12">
        <f>IF(J227="","",E227-J227)</f>
        <v/>
      </c>
      <c r="L227" s="9">
        <f>IF(J227="","",SUMIFS($F$5:$F$504,$B$5:$B$504,B227,$E$5:$E$504,"&gt;"&amp;J227,$E$5:$E$504,"&lt;="&amp;E227))</f>
        <v/>
      </c>
      <c r="M227" s="13">
        <f>IF(OR(K227="",L227=0),"",K227/L227)</f>
        <v/>
      </c>
      <c r="N227" s="10">
        <f>IF(M227="","",SUMIFS($G$5:$G$504,$B$5:$B$504,B227,$E$5:$E$504,"&gt;"&amp;J227,$E$5:$E$504,"&lt;="&amp;E227)/K227)</f>
        <v/>
      </c>
    </row>
    <row r="228">
      <c r="A228" s="28" t="n"/>
      <c r="B228" s="26" t="n"/>
      <c r="C228" s="26" t="n"/>
      <c r="D228" s="26" t="n"/>
      <c r="E228" s="29" t="n"/>
      <c r="F228" s="30" t="n"/>
      <c r="G228" s="31" t="n"/>
      <c r="H228" s="26" t="n"/>
      <c r="I228" s="11">
        <f>IF(OR(F228="",G228="",F228=0),"",G228/F228)</f>
        <v/>
      </c>
      <c r="J228" s="12">
        <f>IF(OR(H228&lt;&gt;"Sim",B228="",E228=""),"",IF(_xlfn.MAXIFS($E$5:$E$504,$B$5:$B$504,B228,$H$5:$H$504,"Sim",$E$5:$E$504,"&lt;"&amp;E228)=0,"",_xlfn.MAXIFS($E$5:$E$504,$B$5:$B$504,B228,$H$5:$H$504,"Sim",$E$5:$E$504,"&lt;"&amp;E228)))</f>
        <v/>
      </c>
      <c r="K228" s="12">
        <f>IF(J228="","",E228-J228)</f>
        <v/>
      </c>
      <c r="L228" s="9">
        <f>IF(J228="","",SUMIFS($F$5:$F$504,$B$5:$B$504,B228,$E$5:$E$504,"&gt;"&amp;J228,$E$5:$E$504,"&lt;="&amp;E228))</f>
        <v/>
      </c>
      <c r="M228" s="13">
        <f>IF(OR(K228="",L228=0),"",K228/L228)</f>
        <v/>
      </c>
      <c r="N228" s="10">
        <f>IF(M228="","",SUMIFS($G$5:$G$504,$B$5:$B$504,B228,$E$5:$E$504,"&gt;"&amp;J228,$E$5:$E$504,"&lt;="&amp;E228)/K228)</f>
        <v/>
      </c>
    </row>
    <row r="229">
      <c r="A229" s="28" t="n"/>
      <c r="B229" s="26" t="n"/>
      <c r="C229" s="26" t="n"/>
      <c r="D229" s="26" t="n"/>
      <c r="E229" s="29" t="n"/>
      <c r="F229" s="30" t="n"/>
      <c r="G229" s="31" t="n"/>
      <c r="H229" s="26" t="n"/>
      <c r="I229" s="11">
        <f>IF(OR(F229="",G229="",F229=0),"",G229/F229)</f>
        <v/>
      </c>
      <c r="J229" s="12">
        <f>IF(OR(H229&lt;&gt;"Sim",B229="",E229=""),"",IF(_xlfn.MAXIFS($E$5:$E$504,$B$5:$B$504,B229,$H$5:$H$504,"Sim",$E$5:$E$504,"&lt;"&amp;E229)=0,"",_xlfn.MAXIFS($E$5:$E$504,$B$5:$B$504,B229,$H$5:$H$504,"Sim",$E$5:$E$504,"&lt;"&amp;E229)))</f>
        <v/>
      </c>
      <c r="K229" s="12">
        <f>IF(J229="","",E229-J229)</f>
        <v/>
      </c>
      <c r="L229" s="9">
        <f>IF(J229="","",SUMIFS($F$5:$F$504,$B$5:$B$504,B229,$E$5:$E$504,"&gt;"&amp;J229,$E$5:$E$504,"&lt;="&amp;E229))</f>
        <v/>
      </c>
      <c r="M229" s="13">
        <f>IF(OR(K229="",L229=0),"",K229/L229)</f>
        <v/>
      </c>
      <c r="N229" s="10">
        <f>IF(M229="","",SUMIFS($G$5:$G$504,$B$5:$B$504,B229,$E$5:$E$504,"&gt;"&amp;J229,$E$5:$E$504,"&lt;="&amp;E229)/K229)</f>
        <v/>
      </c>
    </row>
    <row r="230">
      <c r="A230" s="28" t="n"/>
      <c r="B230" s="26" t="n"/>
      <c r="C230" s="26" t="n"/>
      <c r="D230" s="26" t="n"/>
      <c r="E230" s="29" t="n"/>
      <c r="F230" s="30" t="n"/>
      <c r="G230" s="31" t="n"/>
      <c r="H230" s="26" t="n"/>
      <c r="I230" s="11">
        <f>IF(OR(F230="",G230="",F230=0),"",G230/F230)</f>
        <v/>
      </c>
      <c r="J230" s="12">
        <f>IF(OR(H230&lt;&gt;"Sim",B230="",E230=""),"",IF(_xlfn.MAXIFS($E$5:$E$504,$B$5:$B$504,B230,$H$5:$H$504,"Sim",$E$5:$E$504,"&lt;"&amp;E230)=0,"",_xlfn.MAXIFS($E$5:$E$504,$B$5:$B$504,B230,$H$5:$H$504,"Sim",$E$5:$E$504,"&lt;"&amp;E230)))</f>
        <v/>
      </c>
      <c r="K230" s="12">
        <f>IF(J230="","",E230-J230)</f>
        <v/>
      </c>
      <c r="L230" s="9">
        <f>IF(J230="","",SUMIFS($F$5:$F$504,$B$5:$B$504,B230,$E$5:$E$504,"&gt;"&amp;J230,$E$5:$E$504,"&lt;="&amp;E230))</f>
        <v/>
      </c>
      <c r="M230" s="13">
        <f>IF(OR(K230="",L230=0),"",K230/L230)</f>
        <v/>
      </c>
      <c r="N230" s="10">
        <f>IF(M230="","",SUMIFS($G$5:$G$504,$B$5:$B$504,B230,$E$5:$E$504,"&gt;"&amp;J230,$E$5:$E$504,"&lt;="&amp;E230)/K230)</f>
        <v/>
      </c>
    </row>
    <row r="231">
      <c r="A231" s="28" t="n"/>
      <c r="B231" s="26" t="n"/>
      <c r="C231" s="26" t="n"/>
      <c r="D231" s="26" t="n"/>
      <c r="E231" s="29" t="n"/>
      <c r="F231" s="30" t="n"/>
      <c r="G231" s="31" t="n"/>
      <c r="H231" s="26" t="n"/>
      <c r="I231" s="11">
        <f>IF(OR(F231="",G231="",F231=0),"",G231/F231)</f>
        <v/>
      </c>
      <c r="J231" s="12">
        <f>IF(OR(H231&lt;&gt;"Sim",B231="",E231=""),"",IF(_xlfn.MAXIFS($E$5:$E$504,$B$5:$B$504,B231,$H$5:$H$504,"Sim",$E$5:$E$504,"&lt;"&amp;E231)=0,"",_xlfn.MAXIFS($E$5:$E$504,$B$5:$B$504,B231,$H$5:$H$504,"Sim",$E$5:$E$504,"&lt;"&amp;E231)))</f>
        <v/>
      </c>
      <c r="K231" s="12">
        <f>IF(J231="","",E231-J231)</f>
        <v/>
      </c>
      <c r="L231" s="9">
        <f>IF(J231="","",SUMIFS($F$5:$F$504,$B$5:$B$504,B231,$E$5:$E$504,"&gt;"&amp;J231,$E$5:$E$504,"&lt;="&amp;E231))</f>
        <v/>
      </c>
      <c r="M231" s="13">
        <f>IF(OR(K231="",L231=0),"",K231/L231)</f>
        <v/>
      </c>
      <c r="N231" s="10">
        <f>IF(M231="","",SUMIFS($G$5:$G$504,$B$5:$B$504,B231,$E$5:$E$504,"&gt;"&amp;J231,$E$5:$E$504,"&lt;="&amp;E231)/K231)</f>
        <v/>
      </c>
    </row>
    <row r="232">
      <c r="A232" s="28" t="n"/>
      <c r="B232" s="26" t="n"/>
      <c r="C232" s="26" t="n"/>
      <c r="D232" s="26" t="n"/>
      <c r="E232" s="29" t="n"/>
      <c r="F232" s="30" t="n"/>
      <c r="G232" s="31" t="n"/>
      <c r="H232" s="26" t="n"/>
      <c r="I232" s="11">
        <f>IF(OR(F232="",G232="",F232=0),"",G232/F232)</f>
        <v/>
      </c>
      <c r="J232" s="12">
        <f>IF(OR(H232&lt;&gt;"Sim",B232="",E232=""),"",IF(_xlfn.MAXIFS($E$5:$E$504,$B$5:$B$504,B232,$H$5:$H$504,"Sim",$E$5:$E$504,"&lt;"&amp;E232)=0,"",_xlfn.MAXIFS($E$5:$E$504,$B$5:$B$504,B232,$H$5:$H$504,"Sim",$E$5:$E$504,"&lt;"&amp;E232)))</f>
        <v/>
      </c>
      <c r="K232" s="12">
        <f>IF(J232="","",E232-J232)</f>
        <v/>
      </c>
      <c r="L232" s="9">
        <f>IF(J232="","",SUMIFS($F$5:$F$504,$B$5:$B$504,B232,$E$5:$E$504,"&gt;"&amp;J232,$E$5:$E$504,"&lt;="&amp;E232))</f>
        <v/>
      </c>
      <c r="M232" s="13">
        <f>IF(OR(K232="",L232=0),"",K232/L232)</f>
        <v/>
      </c>
      <c r="N232" s="10">
        <f>IF(M232="","",SUMIFS($G$5:$G$504,$B$5:$B$504,B232,$E$5:$E$504,"&gt;"&amp;J232,$E$5:$E$504,"&lt;="&amp;E232)/K232)</f>
        <v/>
      </c>
    </row>
    <row r="233">
      <c r="A233" s="28" t="n"/>
      <c r="B233" s="26" t="n"/>
      <c r="C233" s="26" t="n"/>
      <c r="D233" s="26" t="n"/>
      <c r="E233" s="29" t="n"/>
      <c r="F233" s="30" t="n"/>
      <c r="G233" s="31" t="n"/>
      <c r="H233" s="26" t="n"/>
      <c r="I233" s="11">
        <f>IF(OR(F233="",G233="",F233=0),"",G233/F233)</f>
        <v/>
      </c>
      <c r="J233" s="12">
        <f>IF(OR(H233&lt;&gt;"Sim",B233="",E233=""),"",IF(_xlfn.MAXIFS($E$5:$E$504,$B$5:$B$504,B233,$H$5:$H$504,"Sim",$E$5:$E$504,"&lt;"&amp;E233)=0,"",_xlfn.MAXIFS($E$5:$E$504,$B$5:$B$504,B233,$H$5:$H$504,"Sim",$E$5:$E$504,"&lt;"&amp;E233)))</f>
        <v/>
      </c>
      <c r="K233" s="12">
        <f>IF(J233="","",E233-J233)</f>
        <v/>
      </c>
      <c r="L233" s="9">
        <f>IF(J233="","",SUMIFS($F$5:$F$504,$B$5:$B$504,B233,$E$5:$E$504,"&gt;"&amp;J233,$E$5:$E$504,"&lt;="&amp;E233))</f>
        <v/>
      </c>
      <c r="M233" s="13">
        <f>IF(OR(K233="",L233=0),"",K233/L233)</f>
        <v/>
      </c>
      <c r="N233" s="10">
        <f>IF(M233="","",SUMIFS($G$5:$G$504,$B$5:$B$504,B233,$E$5:$E$504,"&gt;"&amp;J233,$E$5:$E$504,"&lt;="&amp;E233)/K233)</f>
        <v/>
      </c>
    </row>
    <row r="234">
      <c r="A234" s="28" t="n"/>
      <c r="B234" s="26" t="n"/>
      <c r="C234" s="26" t="n"/>
      <c r="D234" s="26" t="n"/>
      <c r="E234" s="29" t="n"/>
      <c r="F234" s="30" t="n"/>
      <c r="G234" s="31" t="n"/>
      <c r="H234" s="26" t="n"/>
      <c r="I234" s="11">
        <f>IF(OR(F234="",G234="",F234=0),"",G234/F234)</f>
        <v/>
      </c>
      <c r="J234" s="12">
        <f>IF(OR(H234&lt;&gt;"Sim",B234="",E234=""),"",IF(_xlfn.MAXIFS($E$5:$E$504,$B$5:$B$504,B234,$H$5:$H$504,"Sim",$E$5:$E$504,"&lt;"&amp;E234)=0,"",_xlfn.MAXIFS($E$5:$E$504,$B$5:$B$504,B234,$H$5:$H$504,"Sim",$E$5:$E$504,"&lt;"&amp;E234)))</f>
        <v/>
      </c>
      <c r="K234" s="12">
        <f>IF(J234="","",E234-J234)</f>
        <v/>
      </c>
      <c r="L234" s="9">
        <f>IF(J234="","",SUMIFS($F$5:$F$504,$B$5:$B$504,B234,$E$5:$E$504,"&gt;"&amp;J234,$E$5:$E$504,"&lt;="&amp;E234))</f>
        <v/>
      </c>
      <c r="M234" s="13">
        <f>IF(OR(K234="",L234=0),"",K234/L234)</f>
        <v/>
      </c>
      <c r="N234" s="10">
        <f>IF(M234="","",SUMIFS($G$5:$G$504,$B$5:$B$504,B234,$E$5:$E$504,"&gt;"&amp;J234,$E$5:$E$504,"&lt;="&amp;E234)/K234)</f>
        <v/>
      </c>
    </row>
    <row r="235">
      <c r="A235" s="28" t="n"/>
      <c r="B235" s="26" t="n"/>
      <c r="C235" s="26" t="n"/>
      <c r="D235" s="26" t="n"/>
      <c r="E235" s="29" t="n"/>
      <c r="F235" s="30" t="n"/>
      <c r="G235" s="31" t="n"/>
      <c r="H235" s="26" t="n"/>
      <c r="I235" s="11">
        <f>IF(OR(F235="",G235="",F235=0),"",G235/F235)</f>
        <v/>
      </c>
      <c r="J235" s="12">
        <f>IF(OR(H235&lt;&gt;"Sim",B235="",E235=""),"",IF(_xlfn.MAXIFS($E$5:$E$504,$B$5:$B$504,B235,$H$5:$H$504,"Sim",$E$5:$E$504,"&lt;"&amp;E235)=0,"",_xlfn.MAXIFS($E$5:$E$504,$B$5:$B$504,B235,$H$5:$H$504,"Sim",$E$5:$E$504,"&lt;"&amp;E235)))</f>
        <v/>
      </c>
      <c r="K235" s="12">
        <f>IF(J235="","",E235-J235)</f>
        <v/>
      </c>
      <c r="L235" s="9">
        <f>IF(J235="","",SUMIFS($F$5:$F$504,$B$5:$B$504,B235,$E$5:$E$504,"&gt;"&amp;J235,$E$5:$E$504,"&lt;="&amp;E235))</f>
        <v/>
      </c>
      <c r="M235" s="13">
        <f>IF(OR(K235="",L235=0),"",K235/L235)</f>
        <v/>
      </c>
      <c r="N235" s="10">
        <f>IF(M235="","",SUMIFS($G$5:$G$504,$B$5:$B$504,B235,$E$5:$E$504,"&gt;"&amp;J235,$E$5:$E$504,"&lt;="&amp;E235)/K235)</f>
        <v/>
      </c>
    </row>
    <row r="236">
      <c r="A236" s="28" t="n"/>
      <c r="B236" s="26" t="n"/>
      <c r="C236" s="26" t="n"/>
      <c r="D236" s="26" t="n"/>
      <c r="E236" s="29" t="n"/>
      <c r="F236" s="30" t="n"/>
      <c r="G236" s="31" t="n"/>
      <c r="H236" s="26" t="n"/>
      <c r="I236" s="11">
        <f>IF(OR(F236="",G236="",F236=0),"",G236/F236)</f>
        <v/>
      </c>
      <c r="J236" s="12">
        <f>IF(OR(H236&lt;&gt;"Sim",B236="",E236=""),"",IF(_xlfn.MAXIFS($E$5:$E$504,$B$5:$B$504,B236,$H$5:$H$504,"Sim",$E$5:$E$504,"&lt;"&amp;E236)=0,"",_xlfn.MAXIFS($E$5:$E$504,$B$5:$B$504,B236,$H$5:$H$504,"Sim",$E$5:$E$504,"&lt;"&amp;E236)))</f>
        <v/>
      </c>
      <c r="K236" s="12">
        <f>IF(J236="","",E236-J236)</f>
        <v/>
      </c>
      <c r="L236" s="9">
        <f>IF(J236="","",SUMIFS($F$5:$F$504,$B$5:$B$504,B236,$E$5:$E$504,"&gt;"&amp;J236,$E$5:$E$504,"&lt;="&amp;E236))</f>
        <v/>
      </c>
      <c r="M236" s="13">
        <f>IF(OR(K236="",L236=0),"",K236/L236)</f>
        <v/>
      </c>
      <c r="N236" s="10">
        <f>IF(M236="","",SUMIFS($G$5:$G$504,$B$5:$B$504,B236,$E$5:$E$504,"&gt;"&amp;J236,$E$5:$E$504,"&lt;="&amp;E236)/K236)</f>
        <v/>
      </c>
    </row>
    <row r="237">
      <c r="A237" s="28" t="n"/>
      <c r="B237" s="26" t="n"/>
      <c r="C237" s="26" t="n"/>
      <c r="D237" s="26" t="n"/>
      <c r="E237" s="29" t="n"/>
      <c r="F237" s="30" t="n"/>
      <c r="G237" s="31" t="n"/>
      <c r="H237" s="26" t="n"/>
      <c r="I237" s="11">
        <f>IF(OR(F237="",G237="",F237=0),"",G237/F237)</f>
        <v/>
      </c>
      <c r="J237" s="12">
        <f>IF(OR(H237&lt;&gt;"Sim",B237="",E237=""),"",IF(_xlfn.MAXIFS($E$5:$E$504,$B$5:$B$504,B237,$H$5:$H$504,"Sim",$E$5:$E$504,"&lt;"&amp;E237)=0,"",_xlfn.MAXIFS($E$5:$E$504,$B$5:$B$504,B237,$H$5:$H$504,"Sim",$E$5:$E$504,"&lt;"&amp;E237)))</f>
        <v/>
      </c>
      <c r="K237" s="12">
        <f>IF(J237="","",E237-J237)</f>
        <v/>
      </c>
      <c r="L237" s="9">
        <f>IF(J237="","",SUMIFS($F$5:$F$504,$B$5:$B$504,B237,$E$5:$E$504,"&gt;"&amp;J237,$E$5:$E$504,"&lt;="&amp;E237))</f>
        <v/>
      </c>
      <c r="M237" s="13">
        <f>IF(OR(K237="",L237=0),"",K237/L237)</f>
        <v/>
      </c>
      <c r="N237" s="10">
        <f>IF(M237="","",SUMIFS($G$5:$G$504,$B$5:$B$504,B237,$E$5:$E$504,"&gt;"&amp;J237,$E$5:$E$504,"&lt;="&amp;E237)/K237)</f>
        <v/>
      </c>
    </row>
    <row r="238">
      <c r="A238" s="28" t="n"/>
      <c r="B238" s="26" t="n"/>
      <c r="C238" s="26" t="n"/>
      <c r="D238" s="26" t="n"/>
      <c r="E238" s="29" t="n"/>
      <c r="F238" s="30" t="n"/>
      <c r="G238" s="31" t="n"/>
      <c r="H238" s="26" t="n"/>
      <c r="I238" s="11">
        <f>IF(OR(F238="",G238="",F238=0),"",G238/F238)</f>
        <v/>
      </c>
      <c r="J238" s="12">
        <f>IF(OR(H238&lt;&gt;"Sim",B238="",E238=""),"",IF(_xlfn.MAXIFS($E$5:$E$504,$B$5:$B$504,B238,$H$5:$H$504,"Sim",$E$5:$E$504,"&lt;"&amp;E238)=0,"",_xlfn.MAXIFS($E$5:$E$504,$B$5:$B$504,B238,$H$5:$H$504,"Sim",$E$5:$E$504,"&lt;"&amp;E238)))</f>
        <v/>
      </c>
      <c r="K238" s="12">
        <f>IF(J238="","",E238-J238)</f>
        <v/>
      </c>
      <c r="L238" s="9">
        <f>IF(J238="","",SUMIFS($F$5:$F$504,$B$5:$B$504,B238,$E$5:$E$504,"&gt;"&amp;J238,$E$5:$E$504,"&lt;="&amp;E238))</f>
        <v/>
      </c>
      <c r="M238" s="13">
        <f>IF(OR(K238="",L238=0),"",K238/L238)</f>
        <v/>
      </c>
      <c r="N238" s="10">
        <f>IF(M238="","",SUMIFS($G$5:$G$504,$B$5:$B$504,B238,$E$5:$E$504,"&gt;"&amp;J238,$E$5:$E$504,"&lt;="&amp;E238)/K238)</f>
        <v/>
      </c>
    </row>
    <row r="239">
      <c r="A239" s="28" t="n"/>
      <c r="B239" s="26" t="n"/>
      <c r="C239" s="26" t="n"/>
      <c r="D239" s="26" t="n"/>
      <c r="E239" s="29" t="n"/>
      <c r="F239" s="30" t="n"/>
      <c r="G239" s="31" t="n"/>
      <c r="H239" s="26" t="n"/>
      <c r="I239" s="11">
        <f>IF(OR(F239="",G239="",F239=0),"",G239/F239)</f>
        <v/>
      </c>
      <c r="J239" s="12">
        <f>IF(OR(H239&lt;&gt;"Sim",B239="",E239=""),"",IF(_xlfn.MAXIFS($E$5:$E$504,$B$5:$B$504,B239,$H$5:$H$504,"Sim",$E$5:$E$504,"&lt;"&amp;E239)=0,"",_xlfn.MAXIFS($E$5:$E$504,$B$5:$B$504,B239,$H$5:$H$504,"Sim",$E$5:$E$504,"&lt;"&amp;E239)))</f>
        <v/>
      </c>
      <c r="K239" s="12">
        <f>IF(J239="","",E239-J239)</f>
        <v/>
      </c>
      <c r="L239" s="9">
        <f>IF(J239="","",SUMIFS($F$5:$F$504,$B$5:$B$504,B239,$E$5:$E$504,"&gt;"&amp;J239,$E$5:$E$504,"&lt;="&amp;E239))</f>
        <v/>
      </c>
      <c r="M239" s="13">
        <f>IF(OR(K239="",L239=0),"",K239/L239)</f>
        <v/>
      </c>
      <c r="N239" s="10">
        <f>IF(M239="","",SUMIFS($G$5:$G$504,$B$5:$B$504,B239,$E$5:$E$504,"&gt;"&amp;J239,$E$5:$E$504,"&lt;="&amp;E239)/K239)</f>
        <v/>
      </c>
    </row>
    <row r="240">
      <c r="A240" s="28" t="n"/>
      <c r="B240" s="26" t="n"/>
      <c r="C240" s="26" t="n"/>
      <c r="D240" s="26" t="n"/>
      <c r="E240" s="29" t="n"/>
      <c r="F240" s="30" t="n"/>
      <c r="G240" s="31" t="n"/>
      <c r="H240" s="26" t="n"/>
      <c r="I240" s="11">
        <f>IF(OR(F240="",G240="",F240=0),"",G240/F240)</f>
        <v/>
      </c>
      <c r="J240" s="12">
        <f>IF(OR(H240&lt;&gt;"Sim",B240="",E240=""),"",IF(_xlfn.MAXIFS($E$5:$E$504,$B$5:$B$504,B240,$H$5:$H$504,"Sim",$E$5:$E$504,"&lt;"&amp;E240)=0,"",_xlfn.MAXIFS($E$5:$E$504,$B$5:$B$504,B240,$H$5:$H$504,"Sim",$E$5:$E$504,"&lt;"&amp;E240)))</f>
        <v/>
      </c>
      <c r="K240" s="12">
        <f>IF(J240="","",E240-J240)</f>
        <v/>
      </c>
      <c r="L240" s="9">
        <f>IF(J240="","",SUMIFS($F$5:$F$504,$B$5:$B$504,B240,$E$5:$E$504,"&gt;"&amp;J240,$E$5:$E$504,"&lt;="&amp;E240))</f>
        <v/>
      </c>
      <c r="M240" s="13">
        <f>IF(OR(K240="",L240=0),"",K240/L240)</f>
        <v/>
      </c>
      <c r="N240" s="10">
        <f>IF(M240="","",SUMIFS($G$5:$G$504,$B$5:$B$504,B240,$E$5:$E$504,"&gt;"&amp;J240,$E$5:$E$504,"&lt;="&amp;E240)/K240)</f>
        <v/>
      </c>
    </row>
    <row r="241">
      <c r="A241" s="28" t="n"/>
      <c r="B241" s="26" t="n"/>
      <c r="C241" s="26" t="n"/>
      <c r="D241" s="26" t="n"/>
      <c r="E241" s="29" t="n"/>
      <c r="F241" s="30" t="n"/>
      <c r="G241" s="31" t="n"/>
      <c r="H241" s="26" t="n"/>
      <c r="I241" s="11">
        <f>IF(OR(F241="",G241="",F241=0),"",G241/F241)</f>
        <v/>
      </c>
      <c r="J241" s="12">
        <f>IF(OR(H241&lt;&gt;"Sim",B241="",E241=""),"",IF(_xlfn.MAXIFS($E$5:$E$504,$B$5:$B$504,B241,$H$5:$H$504,"Sim",$E$5:$E$504,"&lt;"&amp;E241)=0,"",_xlfn.MAXIFS($E$5:$E$504,$B$5:$B$504,B241,$H$5:$H$504,"Sim",$E$5:$E$504,"&lt;"&amp;E241)))</f>
        <v/>
      </c>
      <c r="K241" s="12">
        <f>IF(J241="","",E241-J241)</f>
        <v/>
      </c>
      <c r="L241" s="9">
        <f>IF(J241="","",SUMIFS($F$5:$F$504,$B$5:$B$504,B241,$E$5:$E$504,"&gt;"&amp;J241,$E$5:$E$504,"&lt;="&amp;E241))</f>
        <v/>
      </c>
      <c r="M241" s="13">
        <f>IF(OR(K241="",L241=0),"",K241/L241)</f>
        <v/>
      </c>
      <c r="N241" s="10">
        <f>IF(M241="","",SUMIFS($G$5:$G$504,$B$5:$B$504,B241,$E$5:$E$504,"&gt;"&amp;J241,$E$5:$E$504,"&lt;="&amp;E241)/K241)</f>
        <v/>
      </c>
    </row>
    <row r="242">
      <c r="A242" s="28" t="n"/>
      <c r="B242" s="26" t="n"/>
      <c r="C242" s="26" t="n"/>
      <c r="D242" s="26" t="n"/>
      <c r="E242" s="29" t="n"/>
      <c r="F242" s="30" t="n"/>
      <c r="G242" s="31" t="n"/>
      <c r="H242" s="26" t="n"/>
      <c r="I242" s="11">
        <f>IF(OR(F242="",G242="",F242=0),"",G242/F242)</f>
        <v/>
      </c>
      <c r="J242" s="12">
        <f>IF(OR(H242&lt;&gt;"Sim",B242="",E242=""),"",IF(_xlfn.MAXIFS($E$5:$E$504,$B$5:$B$504,B242,$H$5:$H$504,"Sim",$E$5:$E$504,"&lt;"&amp;E242)=0,"",_xlfn.MAXIFS($E$5:$E$504,$B$5:$B$504,B242,$H$5:$H$504,"Sim",$E$5:$E$504,"&lt;"&amp;E242)))</f>
        <v/>
      </c>
      <c r="K242" s="12">
        <f>IF(J242="","",E242-J242)</f>
        <v/>
      </c>
      <c r="L242" s="9">
        <f>IF(J242="","",SUMIFS($F$5:$F$504,$B$5:$B$504,B242,$E$5:$E$504,"&gt;"&amp;J242,$E$5:$E$504,"&lt;="&amp;E242))</f>
        <v/>
      </c>
      <c r="M242" s="13">
        <f>IF(OR(K242="",L242=0),"",K242/L242)</f>
        <v/>
      </c>
      <c r="N242" s="10">
        <f>IF(M242="","",SUMIFS($G$5:$G$504,$B$5:$B$504,B242,$E$5:$E$504,"&gt;"&amp;J242,$E$5:$E$504,"&lt;="&amp;E242)/K242)</f>
        <v/>
      </c>
    </row>
    <row r="243">
      <c r="A243" s="28" t="n"/>
      <c r="B243" s="26" t="n"/>
      <c r="C243" s="26" t="n"/>
      <c r="D243" s="26" t="n"/>
      <c r="E243" s="29" t="n"/>
      <c r="F243" s="30" t="n"/>
      <c r="G243" s="31" t="n"/>
      <c r="H243" s="26" t="n"/>
      <c r="I243" s="11">
        <f>IF(OR(F243="",G243="",F243=0),"",G243/F243)</f>
        <v/>
      </c>
      <c r="J243" s="12">
        <f>IF(OR(H243&lt;&gt;"Sim",B243="",E243=""),"",IF(_xlfn.MAXIFS($E$5:$E$504,$B$5:$B$504,B243,$H$5:$H$504,"Sim",$E$5:$E$504,"&lt;"&amp;E243)=0,"",_xlfn.MAXIFS($E$5:$E$504,$B$5:$B$504,B243,$H$5:$H$504,"Sim",$E$5:$E$504,"&lt;"&amp;E243)))</f>
        <v/>
      </c>
      <c r="K243" s="12">
        <f>IF(J243="","",E243-J243)</f>
        <v/>
      </c>
      <c r="L243" s="9">
        <f>IF(J243="","",SUMIFS($F$5:$F$504,$B$5:$B$504,B243,$E$5:$E$504,"&gt;"&amp;J243,$E$5:$E$504,"&lt;="&amp;E243))</f>
        <v/>
      </c>
      <c r="M243" s="13">
        <f>IF(OR(K243="",L243=0),"",K243/L243)</f>
        <v/>
      </c>
      <c r="N243" s="10">
        <f>IF(M243="","",SUMIFS($G$5:$G$504,$B$5:$B$504,B243,$E$5:$E$504,"&gt;"&amp;J243,$E$5:$E$504,"&lt;="&amp;E243)/K243)</f>
        <v/>
      </c>
    </row>
    <row r="244">
      <c r="A244" s="28" t="n"/>
      <c r="B244" s="26" t="n"/>
      <c r="C244" s="26" t="n"/>
      <c r="D244" s="26" t="n"/>
      <c r="E244" s="29" t="n"/>
      <c r="F244" s="30" t="n"/>
      <c r="G244" s="31" t="n"/>
      <c r="H244" s="26" t="n"/>
      <c r="I244" s="11">
        <f>IF(OR(F244="",G244="",F244=0),"",G244/F244)</f>
        <v/>
      </c>
      <c r="J244" s="12">
        <f>IF(OR(H244&lt;&gt;"Sim",B244="",E244=""),"",IF(_xlfn.MAXIFS($E$5:$E$504,$B$5:$B$504,B244,$H$5:$H$504,"Sim",$E$5:$E$504,"&lt;"&amp;E244)=0,"",_xlfn.MAXIFS($E$5:$E$504,$B$5:$B$504,B244,$H$5:$H$504,"Sim",$E$5:$E$504,"&lt;"&amp;E244)))</f>
        <v/>
      </c>
      <c r="K244" s="12">
        <f>IF(J244="","",E244-J244)</f>
        <v/>
      </c>
      <c r="L244" s="9">
        <f>IF(J244="","",SUMIFS($F$5:$F$504,$B$5:$B$504,B244,$E$5:$E$504,"&gt;"&amp;J244,$E$5:$E$504,"&lt;="&amp;E244))</f>
        <v/>
      </c>
      <c r="M244" s="13">
        <f>IF(OR(K244="",L244=0),"",K244/L244)</f>
        <v/>
      </c>
      <c r="N244" s="10">
        <f>IF(M244="","",SUMIFS($G$5:$G$504,$B$5:$B$504,B244,$E$5:$E$504,"&gt;"&amp;J244,$E$5:$E$504,"&lt;="&amp;E244)/K244)</f>
        <v/>
      </c>
    </row>
    <row r="245">
      <c r="A245" s="28" t="n"/>
      <c r="B245" s="26" t="n"/>
      <c r="C245" s="26" t="n"/>
      <c r="D245" s="26" t="n"/>
      <c r="E245" s="29" t="n"/>
      <c r="F245" s="30" t="n"/>
      <c r="G245" s="31" t="n"/>
      <c r="H245" s="26" t="n"/>
      <c r="I245" s="11">
        <f>IF(OR(F245="",G245="",F245=0),"",G245/F245)</f>
        <v/>
      </c>
      <c r="J245" s="12">
        <f>IF(OR(H245&lt;&gt;"Sim",B245="",E245=""),"",IF(_xlfn.MAXIFS($E$5:$E$504,$B$5:$B$504,B245,$H$5:$H$504,"Sim",$E$5:$E$504,"&lt;"&amp;E245)=0,"",_xlfn.MAXIFS($E$5:$E$504,$B$5:$B$504,B245,$H$5:$H$504,"Sim",$E$5:$E$504,"&lt;"&amp;E245)))</f>
        <v/>
      </c>
      <c r="K245" s="12">
        <f>IF(J245="","",E245-J245)</f>
        <v/>
      </c>
      <c r="L245" s="9">
        <f>IF(J245="","",SUMIFS($F$5:$F$504,$B$5:$B$504,B245,$E$5:$E$504,"&gt;"&amp;J245,$E$5:$E$504,"&lt;="&amp;E245))</f>
        <v/>
      </c>
      <c r="M245" s="13">
        <f>IF(OR(K245="",L245=0),"",K245/L245)</f>
        <v/>
      </c>
      <c r="N245" s="10">
        <f>IF(M245="","",SUMIFS($G$5:$G$504,$B$5:$B$504,B245,$E$5:$E$504,"&gt;"&amp;J245,$E$5:$E$504,"&lt;="&amp;E245)/K245)</f>
        <v/>
      </c>
    </row>
    <row r="246">
      <c r="A246" s="28" t="n"/>
      <c r="B246" s="26" t="n"/>
      <c r="C246" s="26" t="n"/>
      <c r="D246" s="26" t="n"/>
      <c r="E246" s="29" t="n"/>
      <c r="F246" s="30" t="n"/>
      <c r="G246" s="31" t="n"/>
      <c r="H246" s="26" t="n"/>
      <c r="I246" s="11">
        <f>IF(OR(F246="",G246="",F246=0),"",G246/F246)</f>
        <v/>
      </c>
      <c r="J246" s="12">
        <f>IF(OR(H246&lt;&gt;"Sim",B246="",E246=""),"",IF(_xlfn.MAXIFS($E$5:$E$504,$B$5:$B$504,B246,$H$5:$H$504,"Sim",$E$5:$E$504,"&lt;"&amp;E246)=0,"",_xlfn.MAXIFS($E$5:$E$504,$B$5:$B$504,B246,$H$5:$H$504,"Sim",$E$5:$E$504,"&lt;"&amp;E246)))</f>
        <v/>
      </c>
      <c r="K246" s="12">
        <f>IF(J246="","",E246-J246)</f>
        <v/>
      </c>
      <c r="L246" s="9">
        <f>IF(J246="","",SUMIFS($F$5:$F$504,$B$5:$B$504,B246,$E$5:$E$504,"&gt;"&amp;J246,$E$5:$E$504,"&lt;="&amp;E246))</f>
        <v/>
      </c>
      <c r="M246" s="13">
        <f>IF(OR(K246="",L246=0),"",K246/L246)</f>
        <v/>
      </c>
      <c r="N246" s="10">
        <f>IF(M246="","",SUMIFS($G$5:$G$504,$B$5:$B$504,B246,$E$5:$E$504,"&gt;"&amp;J246,$E$5:$E$504,"&lt;="&amp;E246)/K246)</f>
        <v/>
      </c>
    </row>
    <row r="247">
      <c r="A247" s="28" t="n"/>
      <c r="B247" s="26" t="n"/>
      <c r="C247" s="26" t="n"/>
      <c r="D247" s="26" t="n"/>
      <c r="E247" s="29" t="n"/>
      <c r="F247" s="30" t="n"/>
      <c r="G247" s="31" t="n"/>
      <c r="H247" s="26" t="n"/>
      <c r="I247" s="11">
        <f>IF(OR(F247="",G247="",F247=0),"",G247/F247)</f>
        <v/>
      </c>
      <c r="J247" s="12">
        <f>IF(OR(H247&lt;&gt;"Sim",B247="",E247=""),"",IF(_xlfn.MAXIFS($E$5:$E$504,$B$5:$B$504,B247,$H$5:$H$504,"Sim",$E$5:$E$504,"&lt;"&amp;E247)=0,"",_xlfn.MAXIFS($E$5:$E$504,$B$5:$B$504,B247,$H$5:$H$504,"Sim",$E$5:$E$504,"&lt;"&amp;E247)))</f>
        <v/>
      </c>
      <c r="K247" s="12">
        <f>IF(J247="","",E247-J247)</f>
        <v/>
      </c>
      <c r="L247" s="9">
        <f>IF(J247="","",SUMIFS($F$5:$F$504,$B$5:$B$504,B247,$E$5:$E$504,"&gt;"&amp;J247,$E$5:$E$504,"&lt;="&amp;E247))</f>
        <v/>
      </c>
      <c r="M247" s="13">
        <f>IF(OR(K247="",L247=0),"",K247/L247)</f>
        <v/>
      </c>
      <c r="N247" s="10">
        <f>IF(M247="","",SUMIFS($G$5:$G$504,$B$5:$B$504,B247,$E$5:$E$504,"&gt;"&amp;J247,$E$5:$E$504,"&lt;="&amp;E247)/K247)</f>
        <v/>
      </c>
    </row>
    <row r="248">
      <c r="A248" s="28" t="n"/>
      <c r="B248" s="26" t="n"/>
      <c r="C248" s="26" t="n"/>
      <c r="D248" s="26" t="n"/>
      <c r="E248" s="29" t="n"/>
      <c r="F248" s="30" t="n"/>
      <c r="G248" s="31" t="n"/>
      <c r="H248" s="26" t="n"/>
      <c r="I248" s="11">
        <f>IF(OR(F248="",G248="",F248=0),"",G248/F248)</f>
        <v/>
      </c>
      <c r="J248" s="12">
        <f>IF(OR(H248&lt;&gt;"Sim",B248="",E248=""),"",IF(_xlfn.MAXIFS($E$5:$E$504,$B$5:$B$504,B248,$H$5:$H$504,"Sim",$E$5:$E$504,"&lt;"&amp;E248)=0,"",_xlfn.MAXIFS($E$5:$E$504,$B$5:$B$504,B248,$H$5:$H$504,"Sim",$E$5:$E$504,"&lt;"&amp;E248)))</f>
        <v/>
      </c>
      <c r="K248" s="12">
        <f>IF(J248="","",E248-J248)</f>
        <v/>
      </c>
      <c r="L248" s="9">
        <f>IF(J248="","",SUMIFS($F$5:$F$504,$B$5:$B$504,B248,$E$5:$E$504,"&gt;"&amp;J248,$E$5:$E$504,"&lt;="&amp;E248))</f>
        <v/>
      </c>
      <c r="M248" s="13">
        <f>IF(OR(K248="",L248=0),"",K248/L248)</f>
        <v/>
      </c>
      <c r="N248" s="10">
        <f>IF(M248="","",SUMIFS($G$5:$G$504,$B$5:$B$504,B248,$E$5:$E$504,"&gt;"&amp;J248,$E$5:$E$504,"&lt;="&amp;E248)/K248)</f>
        <v/>
      </c>
    </row>
    <row r="249">
      <c r="A249" s="28" t="n"/>
      <c r="B249" s="26" t="n"/>
      <c r="C249" s="26" t="n"/>
      <c r="D249" s="26" t="n"/>
      <c r="E249" s="29" t="n"/>
      <c r="F249" s="30" t="n"/>
      <c r="G249" s="31" t="n"/>
      <c r="H249" s="26" t="n"/>
      <c r="I249" s="11">
        <f>IF(OR(F249="",G249="",F249=0),"",G249/F249)</f>
        <v/>
      </c>
      <c r="J249" s="12">
        <f>IF(OR(H249&lt;&gt;"Sim",B249="",E249=""),"",IF(_xlfn.MAXIFS($E$5:$E$504,$B$5:$B$504,B249,$H$5:$H$504,"Sim",$E$5:$E$504,"&lt;"&amp;E249)=0,"",_xlfn.MAXIFS($E$5:$E$504,$B$5:$B$504,B249,$H$5:$H$504,"Sim",$E$5:$E$504,"&lt;"&amp;E249)))</f>
        <v/>
      </c>
      <c r="K249" s="12">
        <f>IF(J249="","",E249-J249)</f>
        <v/>
      </c>
      <c r="L249" s="9">
        <f>IF(J249="","",SUMIFS($F$5:$F$504,$B$5:$B$504,B249,$E$5:$E$504,"&gt;"&amp;J249,$E$5:$E$504,"&lt;="&amp;E249))</f>
        <v/>
      </c>
      <c r="M249" s="13">
        <f>IF(OR(K249="",L249=0),"",K249/L249)</f>
        <v/>
      </c>
      <c r="N249" s="10">
        <f>IF(M249="","",SUMIFS($G$5:$G$504,$B$5:$B$504,B249,$E$5:$E$504,"&gt;"&amp;J249,$E$5:$E$504,"&lt;="&amp;E249)/K249)</f>
        <v/>
      </c>
    </row>
    <row r="250">
      <c r="A250" s="28" t="n"/>
      <c r="B250" s="26" t="n"/>
      <c r="C250" s="26" t="n"/>
      <c r="D250" s="26" t="n"/>
      <c r="E250" s="29" t="n"/>
      <c r="F250" s="30" t="n"/>
      <c r="G250" s="31" t="n"/>
      <c r="H250" s="26" t="n"/>
      <c r="I250" s="11">
        <f>IF(OR(F250="",G250="",F250=0),"",G250/F250)</f>
        <v/>
      </c>
      <c r="J250" s="12">
        <f>IF(OR(H250&lt;&gt;"Sim",B250="",E250=""),"",IF(_xlfn.MAXIFS($E$5:$E$504,$B$5:$B$504,B250,$H$5:$H$504,"Sim",$E$5:$E$504,"&lt;"&amp;E250)=0,"",_xlfn.MAXIFS($E$5:$E$504,$B$5:$B$504,B250,$H$5:$H$504,"Sim",$E$5:$E$504,"&lt;"&amp;E250)))</f>
        <v/>
      </c>
      <c r="K250" s="12">
        <f>IF(J250="","",E250-J250)</f>
        <v/>
      </c>
      <c r="L250" s="9">
        <f>IF(J250="","",SUMIFS($F$5:$F$504,$B$5:$B$504,B250,$E$5:$E$504,"&gt;"&amp;J250,$E$5:$E$504,"&lt;="&amp;E250))</f>
        <v/>
      </c>
      <c r="M250" s="13">
        <f>IF(OR(K250="",L250=0),"",K250/L250)</f>
        <v/>
      </c>
      <c r="N250" s="10">
        <f>IF(M250="","",SUMIFS($G$5:$G$504,$B$5:$B$504,B250,$E$5:$E$504,"&gt;"&amp;J250,$E$5:$E$504,"&lt;="&amp;E250)/K250)</f>
        <v/>
      </c>
    </row>
    <row r="251">
      <c r="A251" s="28" t="n"/>
      <c r="B251" s="26" t="n"/>
      <c r="C251" s="26" t="n"/>
      <c r="D251" s="26" t="n"/>
      <c r="E251" s="29" t="n"/>
      <c r="F251" s="30" t="n"/>
      <c r="G251" s="31" t="n"/>
      <c r="H251" s="26" t="n"/>
      <c r="I251" s="11">
        <f>IF(OR(F251="",G251="",F251=0),"",G251/F251)</f>
        <v/>
      </c>
      <c r="J251" s="12">
        <f>IF(OR(H251&lt;&gt;"Sim",B251="",E251=""),"",IF(_xlfn.MAXIFS($E$5:$E$504,$B$5:$B$504,B251,$H$5:$H$504,"Sim",$E$5:$E$504,"&lt;"&amp;E251)=0,"",_xlfn.MAXIFS($E$5:$E$504,$B$5:$B$504,B251,$H$5:$H$504,"Sim",$E$5:$E$504,"&lt;"&amp;E251)))</f>
        <v/>
      </c>
      <c r="K251" s="12">
        <f>IF(J251="","",E251-J251)</f>
        <v/>
      </c>
      <c r="L251" s="9">
        <f>IF(J251="","",SUMIFS($F$5:$F$504,$B$5:$B$504,B251,$E$5:$E$504,"&gt;"&amp;J251,$E$5:$E$504,"&lt;="&amp;E251))</f>
        <v/>
      </c>
      <c r="M251" s="13">
        <f>IF(OR(K251="",L251=0),"",K251/L251)</f>
        <v/>
      </c>
      <c r="N251" s="10">
        <f>IF(M251="","",SUMIFS($G$5:$G$504,$B$5:$B$504,B251,$E$5:$E$504,"&gt;"&amp;J251,$E$5:$E$504,"&lt;="&amp;E251)/K251)</f>
        <v/>
      </c>
    </row>
    <row r="252">
      <c r="A252" s="28" t="n"/>
      <c r="B252" s="26" t="n"/>
      <c r="C252" s="26" t="n"/>
      <c r="D252" s="26" t="n"/>
      <c r="E252" s="29" t="n"/>
      <c r="F252" s="30" t="n"/>
      <c r="G252" s="31" t="n"/>
      <c r="H252" s="26" t="n"/>
      <c r="I252" s="11">
        <f>IF(OR(F252="",G252="",F252=0),"",G252/F252)</f>
        <v/>
      </c>
      <c r="J252" s="12">
        <f>IF(OR(H252&lt;&gt;"Sim",B252="",E252=""),"",IF(_xlfn.MAXIFS($E$5:$E$504,$B$5:$B$504,B252,$H$5:$H$504,"Sim",$E$5:$E$504,"&lt;"&amp;E252)=0,"",_xlfn.MAXIFS($E$5:$E$504,$B$5:$B$504,B252,$H$5:$H$504,"Sim",$E$5:$E$504,"&lt;"&amp;E252)))</f>
        <v/>
      </c>
      <c r="K252" s="12">
        <f>IF(J252="","",E252-J252)</f>
        <v/>
      </c>
      <c r="L252" s="9">
        <f>IF(J252="","",SUMIFS($F$5:$F$504,$B$5:$B$504,B252,$E$5:$E$504,"&gt;"&amp;J252,$E$5:$E$504,"&lt;="&amp;E252))</f>
        <v/>
      </c>
      <c r="M252" s="13">
        <f>IF(OR(K252="",L252=0),"",K252/L252)</f>
        <v/>
      </c>
      <c r="N252" s="10">
        <f>IF(M252="","",SUMIFS($G$5:$G$504,$B$5:$B$504,B252,$E$5:$E$504,"&gt;"&amp;J252,$E$5:$E$504,"&lt;="&amp;E252)/K252)</f>
        <v/>
      </c>
    </row>
    <row r="253">
      <c r="A253" s="28" t="n"/>
      <c r="B253" s="26" t="n"/>
      <c r="C253" s="26" t="n"/>
      <c r="D253" s="26" t="n"/>
      <c r="E253" s="29" t="n"/>
      <c r="F253" s="30" t="n"/>
      <c r="G253" s="31" t="n"/>
      <c r="H253" s="26" t="n"/>
      <c r="I253" s="11">
        <f>IF(OR(F253="",G253="",F253=0),"",G253/F253)</f>
        <v/>
      </c>
      <c r="J253" s="12">
        <f>IF(OR(H253&lt;&gt;"Sim",B253="",E253=""),"",IF(_xlfn.MAXIFS($E$5:$E$504,$B$5:$B$504,B253,$H$5:$H$504,"Sim",$E$5:$E$504,"&lt;"&amp;E253)=0,"",_xlfn.MAXIFS($E$5:$E$504,$B$5:$B$504,B253,$H$5:$H$504,"Sim",$E$5:$E$504,"&lt;"&amp;E253)))</f>
        <v/>
      </c>
      <c r="K253" s="12">
        <f>IF(J253="","",E253-J253)</f>
        <v/>
      </c>
      <c r="L253" s="9">
        <f>IF(J253="","",SUMIFS($F$5:$F$504,$B$5:$B$504,B253,$E$5:$E$504,"&gt;"&amp;J253,$E$5:$E$504,"&lt;="&amp;E253))</f>
        <v/>
      </c>
      <c r="M253" s="13">
        <f>IF(OR(K253="",L253=0),"",K253/L253)</f>
        <v/>
      </c>
      <c r="N253" s="10">
        <f>IF(M253="","",SUMIFS($G$5:$G$504,$B$5:$B$504,B253,$E$5:$E$504,"&gt;"&amp;J253,$E$5:$E$504,"&lt;="&amp;E253)/K253)</f>
        <v/>
      </c>
    </row>
    <row r="254">
      <c r="A254" s="28" t="n"/>
      <c r="B254" s="26" t="n"/>
      <c r="C254" s="26" t="n"/>
      <c r="D254" s="26" t="n"/>
      <c r="E254" s="29" t="n"/>
      <c r="F254" s="30" t="n"/>
      <c r="G254" s="31" t="n"/>
      <c r="H254" s="26" t="n"/>
      <c r="I254" s="11">
        <f>IF(OR(F254="",G254="",F254=0),"",G254/F254)</f>
        <v/>
      </c>
      <c r="J254" s="12">
        <f>IF(OR(H254&lt;&gt;"Sim",B254="",E254=""),"",IF(_xlfn.MAXIFS($E$5:$E$504,$B$5:$B$504,B254,$H$5:$H$504,"Sim",$E$5:$E$504,"&lt;"&amp;E254)=0,"",_xlfn.MAXIFS($E$5:$E$504,$B$5:$B$504,B254,$H$5:$H$504,"Sim",$E$5:$E$504,"&lt;"&amp;E254)))</f>
        <v/>
      </c>
      <c r="K254" s="12">
        <f>IF(J254="","",E254-J254)</f>
        <v/>
      </c>
      <c r="L254" s="9">
        <f>IF(J254="","",SUMIFS($F$5:$F$504,$B$5:$B$504,B254,$E$5:$E$504,"&gt;"&amp;J254,$E$5:$E$504,"&lt;="&amp;E254))</f>
        <v/>
      </c>
      <c r="M254" s="13">
        <f>IF(OR(K254="",L254=0),"",K254/L254)</f>
        <v/>
      </c>
      <c r="N254" s="10">
        <f>IF(M254="","",SUMIFS($G$5:$G$504,$B$5:$B$504,B254,$E$5:$E$504,"&gt;"&amp;J254,$E$5:$E$504,"&lt;="&amp;E254)/K254)</f>
        <v/>
      </c>
    </row>
    <row r="255">
      <c r="A255" s="28" t="n"/>
      <c r="B255" s="26" t="n"/>
      <c r="C255" s="26" t="n"/>
      <c r="D255" s="26" t="n"/>
      <c r="E255" s="29" t="n"/>
      <c r="F255" s="30" t="n"/>
      <c r="G255" s="31" t="n"/>
      <c r="H255" s="26" t="n"/>
      <c r="I255" s="11">
        <f>IF(OR(F255="",G255="",F255=0),"",G255/F255)</f>
        <v/>
      </c>
      <c r="J255" s="12">
        <f>IF(OR(H255&lt;&gt;"Sim",B255="",E255=""),"",IF(_xlfn.MAXIFS($E$5:$E$504,$B$5:$B$504,B255,$H$5:$H$504,"Sim",$E$5:$E$504,"&lt;"&amp;E255)=0,"",_xlfn.MAXIFS($E$5:$E$504,$B$5:$B$504,B255,$H$5:$H$504,"Sim",$E$5:$E$504,"&lt;"&amp;E255)))</f>
        <v/>
      </c>
      <c r="K255" s="12">
        <f>IF(J255="","",E255-J255)</f>
        <v/>
      </c>
      <c r="L255" s="9">
        <f>IF(J255="","",SUMIFS($F$5:$F$504,$B$5:$B$504,B255,$E$5:$E$504,"&gt;"&amp;J255,$E$5:$E$504,"&lt;="&amp;E255))</f>
        <v/>
      </c>
      <c r="M255" s="13">
        <f>IF(OR(K255="",L255=0),"",K255/L255)</f>
        <v/>
      </c>
      <c r="N255" s="10">
        <f>IF(M255="","",SUMIFS($G$5:$G$504,$B$5:$B$504,B255,$E$5:$E$504,"&gt;"&amp;J255,$E$5:$E$504,"&lt;="&amp;E255)/K255)</f>
        <v/>
      </c>
    </row>
    <row r="256">
      <c r="A256" s="28" t="n"/>
      <c r="B256" s="26" t="n"/>
      <c r="C256" s="26" t="n"/>
      <c r="D256" s="26" t="n"/>
      <c r="E256" s="29" t="n"/>
      <c r="F256" s="30" t="n"/>
      <c r="G256" s="31" t="n"/>
      <c r="H256" s="26" t="n"/>
      <c r="I256" s="11">
        <f>IF(OR(F256="",G256="",F256=0),"",G256/F256)</f>
        <v/>
      </c>
      <c r="J256" s="12">
        <f>IF(OR(H256&lt;&gt;"Sim",B256="",E256=""),"",IF(_xlfn.MAXIFS($E$5:$E$504,$B$5:$B$504,B256,$H$5:$H$504,"Sim",$E$5:$E$504,"&lt;"&amp;E256)=0,"",_xlfn.MAXIFS($E$5:$E$504,$B$5:$B$504,B256,$H$5:$H$504,"Sim",$E$5:$E$504,"&lt;"&amp;E256)))</f>
        <v/>
      </c>
      <c r="K256" s="12">
        <f>IF(J256="","",E256-J256)</f>
        <v/>
      </c>
      <c r="L256" s="9">
        <f>IF(J256="","",SUMIFS($F$5:$F$504,$B$5:$B$504,B256,$E$5:$E$504,"&gt;"&amp;J256,$E$5:$E$504,"&lt;="&amp;E256))</f>
        <v/>
      </c>
      <c r="M256" s="13">
        <f>IF(OR(K256="",L256=0),"",K256/L256)</f>
        <v/>
      </c>
      <c r="N256" s="10">
        <f>IF(M256="","",SUMIFS($G$5:$G$504,$B$5:$B$504,B256,$E$5:$E$504,"&gt;"&amp;J256,$E$5:$E$504,"&lt;="&amp;E256)/K256)</f>
        <v/>
      </c>
    </row>
    <row r="257">
      <c r="A257" s="28" t="n"/>
      <c r="B257" s="26" t="n"/>
      <c r="C257" s="26" t="n"/>
      <c r="D257" s="26" t="n"/>
      <c r="E257" s="29" t="n"/>
      <c r="F257" s="30" t="n"/>
      <c r="G257" s="31" t="n"/>
      <c r="H257" s="26" t="n"/>
      <c r="I257" s="11">
        <f>IF(OR(F257="",G257="",F257=0),"",G257/F257)</f>
        <v/>
      </c>
      <c r="J257" s="12">
        <f>IF(OR(H257&lt;&gt;"Sim",B257="",E257=""),"",IF(_xlfn.MAXIFS($E$5:$E$504,$B$5:$B$504,B257,$H$5:$H$504,"Sim",$E$5:$E$504,"&lt;"&amp;E257)=0,"",_xlfn.MAXIFS($E$5:$E$504,$B$5:$B$504,B257,$H$5:$H$504,"Sim",$E$5:$E$504,"&lt;"&amp;E257)))</f>
        <v/>
      </c>
      <c r="K257" s="12">
        <f>IF(J257="","",E257-J257)</f>
        <v/>
      </c>
      <c r="L257" s="9">
        <f>IF(J257="","",SUMIFS($F$5:$F$504,$B$5:$B$504,B257,$E$5:$E$504,"&gt;"&amp;J257,$E$5:$E$504,"&lt;="&amp;E257))</f>
        <v/>
      </c>
      <c r="M257" s="13">
        <f>IF(OR(K257="",L257=0),"",K257/L257)</f>
        <v/>
      </c>
      <c r="N257" s="10">
        <f>IF(M257="","",SUMIFS($G$5:$G$504,$B$5:$B$504,B257,$E$5:$E$504,"&gt;"&amp;J257,$E$5:$E$504,"&lt;="&amp;E257)/K257)</f>
        <v/>
      </c>
    </row>
    <row r="258">
      <c r="A258" s="28" t="n"/>
      <c r="B258" s="26" t="n"/>
      <c r="C258" s="26" t="n"/>
      <c r="D258" s="26" t="n"/>
      <c r="E258" s="29" t="n"/>
      <c r="F258" s="30" t="n"/>
      <c r="G258" s="31" t="n"/>
      <c r="H258" s="26" t="n"/>
      <c r="I258" s="11">
        <f>IF(OR(F258="",G258="",F258=0),"",G258/F258)</f>
        <v/>
      </c>
      <c r="J258" s="12">
        <f>IF(OR(H258&lt;&gt;"Sim",B258="",E258=""),"",IF(_xlfn.MAXIFS($E$5:$E$504,$B$5:$B$504,B258,$H$5:$H$504,"Sim",$E$5:$E$504,"&lt;"&amp;E258)=0,"",_xlfn.MAXIFS($E$5:$E$504,$B$5:$B$504,B258,$H$5:$H$504,"Sim",$E$5:$E$504,"&lt;"&amp;E258)))</f>
        <v/>
      </c>
      <c r="K258" s="12">
        <f>IF(J258="","",E258-J258)</f>
        <v/>
      </c>
      <c r="L258" s="9">
        <f>IF(J258="","",SUMIFS($F$5:$F$504,$B$5:$B$504,B258,$E$5:$E$504,"&gt;"&amp;J258,$E$5:$E$504,"&lt;="&amp;E258))</f>
        <v/>
      </c>
      <c r="M258" s="13">
        <f>IF(OR(K258="",L258=0),"",K258/L258)</f>
        <v/>
      </c>
      <c r="N258" s="10">
        <f>IF(M258="","",SUMIFS($G$5:$G$504,$B$5:$B$504,B258,$E$5:$E$504,"&gt;"&amp;J258,$E$5:$E$504,"&lt;="&amp;E258)/K258)</f>
        <v/>
      </c>
    </row>
    <row r="259">
      <c r="A259" s="28" t="n"/>
      <c r="B259" s="26" t="n"/>
      <c r="C259" s="26" t="n"/>
      <c r="D259" s="26" t="n"/>
      <c r="E259" s="29" t="n"/>
      <c r="F259" s="30" t="n"/>
      <c r="G259" s="31" t="n"/>
      <c r="H259" s="26" t="n"/>
      <c r="I259" s="11">
        <f>IF(OR(F259="",G259="",F259=0),"",G259/F259)</f>
        <v/>
      </c>
      <c r="J259" s="12">
        <f>IF(OR(H259&lt;&gt;"Sim",B259="",E259=""),"",IF(_xlfn.MAXIFS($E$5:$E$504,$B$5:$B$504,B259,$H$5:$H$504,"Sim",$E$5:$E$504,"&lt;"&amp;E259)=0,"",_xlfn.MAXIFS($E$5:$E$504,$B$5:$B$504,B259,$H$5:$H$504,"Sim",$E$5:$E$504,"&lt;"&amp;E259)))</f>
        <v/>
      </c>
      <c r="K259" s="12">
        <f>IF(J259="","",E259-J259)</f>
        <v/>
      </c>
      <c r="L259" s="9">
        <f>IF(J259="","",SUMIFS($F$5:$F$504,$B$5:$B$504,B259,$E$5:$E$504,"&gt;"&amp;J259,$E$5:$E$504,"&lt;="&amp;E259))</f>
        <v/>
      </c>
      <c r="M259" s="13">
        <f>IF(OR(K259="",L259=0),"",K259/L259)</f>
        <v/>
      </c>
      <c r="N259" s="10">
        <f>IF(M259="","",SUMIFS($G$5:$G$504,$B$5:$B$504,B259,$E$5:$E$504,"&gt;"&amp;J259,$E$5:$E$504,"&lt;="&amp;E259)/K259)</f>
        <v/>
      </c>
    </row>
    <row r="260">
      <c r="A260" s="28" t="n"/>
      <c r="B260" s="26" t="n"/>
      <c r="C260" s="26" t="n"/>
      <c r="D260" s="26" t="n"/>
      <c r="E260" s="29" t="n"/>
      <c r="F260" s="30" t="n"/>
      <c r="G260" s="31" t="n"/>
      <c r="H260" s="26" t="n"/>
      <c r="I260" s="11">
        <f>IF(OR(F260="",G260="",F260=0),"",G260/F260)</f>
        <v/>
      </c>
      <c r="J260" s="12">
        <f>IF(OR(H260&lt;&gt;"Sim",B260="",E260=""),"",IF(_xlfn.MAXIFS($E$5:$E$504,$B$5:$B$504,B260,$H$5:$H$504,"Sim",$E$5:$E$504,"&lt;"&amp;E260)=0,"",_xlfn.MAXIFS($E$5:$E$504,$B$5:$B$504,B260,$H$5:$H$504,"Sim",$E$5:$E$504,"&lt;"&amp;E260)))</f>
        <v/>
      </c>
      <c r="K260" s="12">
        <f>IF(J260="","",E260-J260)</f>
        <v/>
      </c>
      <c r="L260" s="9">
        <f>IF(J260="","",SUMIFS($F$5:$F$504,$B$5:$B$504,B260,$E$5:$E$504,"&gt;"&amp;J260,$E$5:$E$504,"&lt;="&amp;E260))</f>
        <v/>
      </c>
      <c r="M260" s="13">
        <f>IF(OR(K260="",L260=0),"",K260/L260)</f>
        <v/>
      </c>
      <c r="N260" s="10">
        <f>IF(M260="","",SUMIFS($G$5:$G$504,$B$5:$B$504,B260,$E$5:$E$504,"&gt;"&amp;J260,$E$5:$E$504,"&lt;="&amp;E260)/K260)</f>
        <v/>
      </c>
    </row>
    <row r="261">
      <c r="A261" s="28" t="n"/>
      <c r="B261" s="26" t="n"/>
      <c r="C261" s="26" t="n"/>
      <c r="D261" s="26" t="n"/>
      <c r="E261" s="29" t="n"/>
      <c r="F261" s="30" t="n"/>
      <c r="G261" s="31" t="n"/>
      <c r="H261" s="26" t="n"/>
      <c r="I261" s="11">
        <f>IF(OR(F261="",G261="",F261=0),"",G261/F261)</f>
        <v/>
      </c>
      <c r="J261" s="12">
        <f>IF(OR(H261&lt;&gt;"Sim",B261="",E261=""),"",IF(_xlfn.MAXIFS($E$5:$E$504,$B$5:$B$504,B261,$H$5:$H$504,"Sim",$E$5:$E$504,"&lt;"&amp;E261)=0,"",_xlfn.MAXIFS($E$5:$E$504,$B$5:$B$504,B261,$H$5:$H$504,"Sim",$E$5:$E$504,"&lt;"&amp;E261)))</f>
        <v/>
      </c>
      <c r="K261" s="12">
        <f>IF(J261="","",E261-J261)</f>
        <v/>
      </c>
      <c r="L261" s="9">
        <f>IF(J261="","",SUMIFS($F$5:$F$504,$B$5:$B$504,B261,$E$5:$E$504,"&gt;"&amp;J261,$E$5:$E$504,"&lt;="&amp;E261))</f>
        <v/>
      </c>
      <c r="M261" s="13">
        <f>IF(OR(K261="",L261=0),"",K261/L261)</f>
        <v/>
      </c>
      <c r="N261" s="10">
        <f>IF(M261="","",SUMIFS($G$5:$G$504,$B$5:$B$504,B261,$E$5:$E$504,"&gt;"&amp;J261,$E$5:$E$504,"&lt;="&amp;E261)/K261)</f>
        <v/>
      </c>
    </row>
    <row r="262">
      <c r="A262" s="28" t="n"/>
      <c r="B262" s="26" t="n"/>
      <c r="C262" s="26" t="n"/>
      <c r="D262" s="26" t="n"/>
      <c r="E262" s="29" t="n"/>
      <c r="F262" s="30" t="n"/>
      <c r="G262" s="31" t="n"/>
      <c r="H262" s="26" t="n"/>
      <c r="I262" s="11">
        <f>IF(OR(F262="",G262="",F262=0),"",G262/F262)</f>
        <v/>
      </c>
      <c r="J262" s="12">
        <f>IF(OR(H262&lt;&gt;"Sim",B262="",E262=""),"",IF(_xlfn.MAXIFS($E$5:$E$504,$B$5:$B$504,B262,$H$5:$H$504,"Sim",$E$5:$E$504,"&lt;"&amp;E262)=0,"",_xlfn.MAXIFS($E$5:$E$504,$B$5:$B$504,B262,$H$5:$H$504,"Sim",$E$5:$E$504,"&lt;"&amp;E262)))</f>
        <v/>
      </c>
      <c r="K262" s="12">
        <f>IF(J262="","",E262-J262)</f>
        <v/>
      </c>
      <c r="L262" s="9">
        <f>IF(J262="","",SUMIFS($F$5:$F$504,$B$5:$B$504,B262,$E$5:$E$504,"&gt;"&amp;J262,$E$5:$E$504,"&lt;="&amp;E262))</f>
        <v/>
      </c>
      <c r="M262" s="13">
        <f>IF(OR(K262="",L262=0),"",K262/L262)</f>
        <v/>
      </c>
      <c r="N262" s="10">
        <f>IF(M262="","",SUMIFS($G$5:$G$504,$B$5:$B$504,B262,$E$5:$E$504,"&gt;"&amp;J262,$E$5:$E$504,"&lt;="&amp;E262)/K262)</f>
        <v/>
      </c>
    </row>
    <row r="263">
      <c r="A263" s="28" t="n"/>
      <c r="B263" s="26" t="n"/>
      <c r="C263" s="26" t="n"/>
      <c r="D263" s="26" t="n"/>
      <c r="E263" s="29" t="n"/>
      <c r="F263" s="30" t="n"/>
      <c r="G263" s="31" t="n"/>
      <c r="H263" s="26" t="n"/>
      <c r="I263" s="11">
        <f>IF(OR(F263="",G263="",F263=0),"",G263/F263)</f>
        <v/>
      </c>
      <c r="J263" s="12">
        <f>IF(OR(H263&lt;&gt;"Sim",B263="",E263=""),"",IF(_xlfn.MAXIFS($E$5:$E$504,$B$5:$B$504,B263,$H$5:$H$504,"Sim",$E$5:$E$504,"&lt;"&amp;E263)=0,"",_xlfn.MAXIFS($E$5:$E$504,$B$5:$B$504,B263,$H$5:$H$504,"Sim",$E$5:$E$504,"&lt;"&amp;E263)))</f>
        <v/>
      </c>
      <c r="K263" s="12">
        <f>IF(J263="","",E263-J263)</f>
        <v/>
      </c>
      <c r="L263" s="9">
        <f>IF(J263="","",SUMIFS($F$5:$F$504,$B$5:$B$504,B263,$E$5:$E$504,"&gt;"&amp;J263,$E$5:$E$504,"&lt;="&amp;E263))</f>
        <v/>
      </c>
      <c r="M263" s="13">
        <f>IF(OR(K263="",L263=0),"",K263/L263)</f>
        <v/>
      </c>
      <c r="N263" s="10">
        <f>IF(M263="","",SUMIFS($G$5:$G$504,$B$5:$B$504,B263,$E$5:$E$504,"&gt;"&amp;J263,$E$5:$E$504,"&lt;="&amp;E263)/K263)</f>
        <v/>
      </c>
    </row>
    <row r="264">
      <c r="A264" s="28" t="n"/>
      <c r="B264" s="26" t="n"/>
      <c r="C264" s="26" t="n"/>
      <c r="D264" s="26" t="n"/>
      <c r="E264" s="29" t="n"/>
      <c r="F264" s="30" t="n"/>
      <c r="G264" s="31" t="n"/>
      <c r="H264" s="26" t="n"/>
      <c r="I264" s="11">
        <f>IF(OR(F264="",G264="",F264=0),"",G264/F264)</f>
        <v/>
      </c>
      <c r="J264" s="12">
        <f>IF(OR(H264&lt;&gt;"Sim",B264="",E264=""),"",IF(_xlfn.MAXIFS($E$5:$E$504,$B$5:$B$504,B264,$H$5:$H$504,"Sim",$E$5:$E$504,"&lt;"&amp;E264)=0,"",_xlfn.MAXIFS($E$5:$E$504,$B$5:$B$504,B264,$H$5:$H$504,"Sim",$E$5:$E$504,"&lt;"&amp;E264)))</f>
        <v/>
      </c>
      <c r="K264" s="12">
        <f>IF(J264="","",E264-J264)</f>
        <v/>
      </c>
      <c r="L264" s="9">
        <f>IF(J264="","",SUMIFS($F$5:$F$504,$B$5:$B$504,B264,$E$5:$E$504,"&gt;"&amp;J264,$E$5:$E$504,"&lt;="&amp;E264))</f>
        <v/>
      </c>
      <c r="M264" s="13">
        <f>IF(OR(K264="",L264=0),"",K264/L264)</f>
        <v/>
      </c>
      <c r="N264" s="10">
        <f>IF(M264="","",SUMIFS($G$5:$G$504,$B$5:$B$504,B264,$E$5:$E$504,"&gt;"&amp;J264,$E$5:$E$504,"&lt;="&amp;E264)/K264)</f>
        <v/>
      </c>
    </row>
    <row r="265">
      <c r="A265" s="28" t="n"/>
      <c r="B265" s="26" t="n"/>
      <c r="C265" s="26" t="n"/>
      <c r="D265" s="26" t="n"/>
      <c r="E265" s="29" t="n"/>
      <c r="F265" s="30" t="n"/>
      <c r="G265" s="31" t="n"/>
      <c r="H265" s="26" t="n"/>
      <c r="I265" s="11">
        <f>IF(OR(F265="",G265="",F265=0),"",G265/F265)</f>
        <v/>
      </c>
      <c r="J265" s="12">
        <f>IF(OR(H265&lt;&gt;"Sim",B265="",E265=""),"",IF(_xlfn.MAXIFS($E$5:$E$504,$B$5:$B$504,B265,$H$5:$H$504,"Sim",$E$5:$E$504,"&lt;"&amp;E265)=0,"",_xlfn.MAXIFS($E$5:$E$504,$B$5:$B$504,B265,$H$5:$H$504,"Sim",$E$5:$E$504,"&lt;"&amp;E265)))</f>
        <v/>
      </c>
      <c r="K265" s="12">
        <f>IF(J265="","",E265-J265)</f>
        <v/>
      </c>
      <c r="L265" s="9">
        <f>IF(J265="","",SUMIFS($F$5:$F$504,$B$5:$B$504,B265,$E$5:$E$504,"&gt;"&amp;J265,$E$5:$E$504,"&lt;="&amp;E265))</f>
        <v/>
      </c>
      <c r="M265" s="13">
        <f>IF(OR(K265="",L265=0),"",K265/L265)</f>
        <v/>
      </c>
      <c r="N265" s="10">
        <f>IF(M265="","",SUMIFS($G$5:$G$504,$B$5:$B$504,B265,$E$5:$E$504,"&gt;"&amp;J265,$E$5:$E$504,"&lt;="&amp;E265)/K265)</f>
        <v/>
      </c>
    </row>
    <row r="266">
      <c r="A266" s="28" t="n"/>
      <c r="B266" s="26" t="n"/>
      <c r="C266" s="26" t="n"/>
      <c r="D266" s="26" t="n"/>
      <c r="E266" s="29" t="n"/>
      <c r="F266" s="30" t="n"/>
      <c r="G266" s="31" t="n"/>
      <c r="H266" s="26" t="n"/>
      <c r="I266" s="11">
        <f>IF(OR(F266="",G266="",F266=0),"",G266/F266)</f>
        <v/>
      </c>
      <c r="J266" s="12">
        <f>IF(OR(H266&lt;&gt;"Sim",B266="",E266=""),"",IF(_xlfn.MAXIFS($E$5:$E$504,$B$5:$B$504,B266,$H$5:$H$504,"Sim",$E$5:$E$504,"&lt;"&amp;E266)=0,"",_xlfn.MAXIFS($E$5:$E$504,$B$5:$B$504,B266,$H$5:$H$504,"Sim",$E$5:$E$504,"&lt;"&amp;E266)))</f>
        <v/>
      </c>
      <c r="K266" s="12">
        <f>IF(J266="","",E266-J266)</f>
        <v/>
      </c>
      <c r="L266" s="9">
        <f>IF(J266="","",SUMIFS($F$5:$F$504,$B$5:$B$504,B266,$E$5:$E$504,"&gt;"&amp;J266,$E$5:$E$504,"&lt;="&amp;E266))</f>
        <v/>
      </c>
      <c r="M266" s="13">
        <f>IF(OR(K266="",L266=0),"",K266/L266)</f>
        <v/>
      </c>
      <c r="N266" s="10">
        <f>IF(M266="","",SUMIFS($G$5:$G$504,$B$5:$B$504,B266,$E$5:$E$504,"&gt;"&amp;J266,$E$5:$E$504,"&lt;="&amp;E266)/K266)</f>
        <v/>
      </c>
    </row>
    <row r="267">
      <c r="A267" s="28" t="n"/>
      <c r="B267" s="26" t="n"/>
      <c r="C267" s="26" t="n"/>
      <c r="D267" s="26" t="n"/>
      <c r="E267" s="29" t="n"/>
      <c r="F267" s="30" t="n"/>
      <c r="G267" s="31" t="n"/>
      <c r="H267" s="26" t="n"/>
      <c r="I267" s="11">
        <f>IF(OR(F267="",G267="",F267=0),"",G267/F267)</f>
        <v/>
      </c>
      <c r="J267" s="12">
        <f>IF(OR(H267&lt;&gt;"Sim",B267="",E267=""),"",IF(_xlfn.MAXIFS($E$5:$E$504,$B$5:$B$504,B267,$H$5:$H$504,"Sim",$E$5:$E$504,"&lt;"&amp;E267)=0,"",_xlfn.MAXIFS($E$5:$E$504,$B$5:$B$504,B267,$H$5:$H$504,"Sim",$E$5:$E$504,"&lt;"&amp;E267)))</f>
        <v/>
      </c>
      <c r="K267" s="12">
        <f>IF(J267="","",E267-J267)</f>
        <v/>
      </c>
      <c r="L267" s="9">
        <f>IF(J267="","",SUMIFS($F$5:$F$504,$B$5:$B$504,B267,$E$5:$E$504,"&gt;"&amp;J267,$E$5:$E$504,"&lt;="&amp;E267))</f>
        <v/>
      </c>
      <c r="M267" s="13">
        <f>IF(OR(K267="",L267=0),"",K267/L267)</f>
        <v/>
      </c>
      <c r="N267" s="10">
        <f>IF(M267="","",SUMIFS($G$5:$G$504,$B$5:$B$504,B267,$E$5:$E$504,"&gt;"&amp;J267,$E$5:$E$504,"&lt;="&amp;E267)/K267)</f>
        <v/>
      </c>
    </row>
    <row r="268">
      <c r="A268" s="28" t="n"/>
      <c r="B268" s="26" t="n"/>
      <c r="C268" s="26" t="n"/>
      <c r="D268" s="26" t="n"/>
      <c r="E268" s="29" t="n"/>
      <c r="F268" s="30" t="n"/>
      <c r="G268" s="31" t="n"/>
      <c r="H268" s="26" t="n"/>
      <c r="I268" s="11">
        <f>IF(OR(F268="",G268="",F268=0),"",G268/F268)</f>
        <v/>
      </c>
      <c r="J268" s="12">
        <f>IF(OR(H268&lt;&gt;"Sim",B268="",E268=""),"",IF(_xlfn.MAXIFS($E$5:$E$504,$B$5:$B$504,B268,$H$5:$H$504,"Sim",$E$5:$E$504,"&lt;"&amp;E268)=0,"",_xlfn.MAXIFS($E$5:$E$504,$B$5:$B$504,B268,$H$5:$H$504,"Sim",$E$5:$E$504,"&lt;"&amp;E268)))</f>
        <v/>
      </c>
      <c r="K268" s="12">
        <f>IF(J268="","",E268-J268)</f>
        <v/>
      </c>
      <c r="L268" s="9">
        <f>IF(J268="","",SUMIFS($F$5:$F$504,$B$5:$B$504,B268,$E$5:$E$504,"&gt;"&amp;J268,$E$5:$E$504,"&lt;="&amp;E268))</f>
        <v/>
      </c>
      <c r="M268" s="13">
        <f>IF(OR(K268="",L268=0),"",K268/L268)</f>
        <v/>
      </c>
      <c r="N268" s="10">
        <f>IF(M268="","",SUMIFS($G$5:$G$504,$B$5:$B$504,B268,$E$5:$E$504,"&gt;"&amp;J268,$E$5:$E$504,"&lt;="&amp;E268)/K268)</f>
        <v/>
      </c>
    </row>
    <row r="269">
      <c r="A269" s="28" t="n"/>
      <c r="B269" s="26" t="n"/>
      <c r="C269" s="26" t="n"/>
      <c r="D269" s="26" t="n"/>
      <c r="E269" s="29" t="n"/>
      <c r="F269" s="30" t="n"/>
      <c r="G269" s="31" t="n"/>
      <c r="H269" s="26" t="n"/>
      <c r="I269" s="11">
        <f>IF(OR(F269="",G269="",F269=0),"",G269/F269)</f>
        <v/>
      </c>
      <c r="J269" s="12">
        <f>IF(OR(H269&lt;&gt;"Sim",B269="",E269=""),"",IF(_xlfn.MAXIFS($E$5:$E$504,$B$5:$B$504,B269,$H$5:$H$504,"Sim",$E$5:$E$504,"&lt;"&amp;E269)=0,"",_xlfn.MAXIFS($E$5:$E$504,$B$5:$B$504,B269,$H$5:$H$504,"Sim",$E$5:$E$504,"&lt;"&amp;E269)))</f>
        <v/>
      </c>
      <c r="K269" s="12">
        <f>IF(J269="","",E269-J269)</f>
        <v/>
      </c>
      <c r="L269" s="9">
        <f>IF(J269="","",SUMIFS($F$5:$F$504,$B$5:$B$504,B269,$E$5:$E$504,"&gt;"&amp;J269,$E$5:$E$504,"&lt;="&amp;E269))</f>
        <v/>
      </c>
      <c r="M269" s="13">
        <f>IF(OR(K269="",L269=0),"",K269/L269)</f>
        <v/>
      </c>
      <c r="N269" s="10">
        <f>IF(M269="","",SUMIFS($G$5:$G$504,$B$5:$B$504,B269,$E$5:$E$504,"&gt;"&amp;J269,$E$5:$E$504,"&lt;="&amp;E269)/K269)</f>
        <v/>
      </c>
    </row>
    <row r="270">
      <c r="A270" s="28" t="n"/>
      <c r="B270" s="26" t="n"/>
      <c r="C270" s="26" t="n"/>
      <c r="D270" s="26" t="n"/>
      <c r="E270" s="29" t="n"/>
      <c r="F270" s="30" t="n"/>
      <c r="G270" s="31" t="n"/>
      <c r="H270" s="26" t="n"/>
      <c r="I270" s="11">
        <f>IF(OR(F270="",G270="",F270=0),"",G270/F270)</f>
        <v/>
      </c>
      <c r="J270" s="12">
        <f>IF(OR(H270&lt;&gt;"Sim",B270="",E270=""),"",IF(_xlfn.MAXIFS($E$5:$E$504,$B$5:$B$504,B270,$H$5:$H$504,"Sim",$E$5:$E$504,"&lt;"&amp;E270)=0,"",_xlfn.MAXIFS($E$5:$E$504,$B$5:$B$504,B270,$H$5:$H$504,"Sim",$E$5:$E$504,"&lt;"&amp;E270)))</f>
        <v/>
      </c>
      <c r="K270" s="12">
        <f>IF(J270="","",E270-J270)</f>
        <v/>
      </c>
      <c r="L270" s="9">
        <f>IF(J270="","",SUMIFS($F$5:$F$504,$B$5:$B$504,B270,$E$5:$E$504,"&gt;"&amp;J270,$E$5:$E$504,"&lt;="&amp;E270))</f>
        <v/>
      </c>
      <c r="M270" s="13">
        <f>IF(OR(K270="",L270=0),"",K270/L270)</f>
        <v/>
      </c>
      <c r="N270" s="10">
        <f>IF(M270="","",SUMIFS($G$5:$G$504,$B$5:$B$504,B270,$E$5:$E$504,"&gt;"&amp;J270,$E$5:$E$504,"&lt;="&amp;E270)/K270)</f>
        <v/>
      </c>
    </row>
    <row r="271">
      <c r="A271" s="28" t="n"/>
      <c r="B271" s="26" t="n"/>
      <c r="C271" s="26" t="n"/>
      <c r="D271" s="26" t="n"/>
      <c r="E271" s="29" t="n"/>
      <c r="F271" s="30" t="n"/>
      <c r="G271" s="31" t="n"/>
      <c r="H271" s="26" t="n"/>
      <c r="I271" s="11">
        <f>IF(OR(F271="",G271="",F271=0),"",G271/F271)</f>
        <v/>
      </c>
      <c r="J271" s="12">
        <f>IF(OR(H271&lt;&gt;"Sim",B271="",E271=""),"",IF(_xlfn.MAXIFS($E$5:$E$504,$B$5:$B$504,B271,$H$5:$H$504,"Sim",$E$5:$E$504,"&lt;"&amp;E271)=0,"",_xlfn.MAXIFS($E$5:$E$504,$B$5:$B$504,B271,$H$5:$H$504,"Sim",$E$5:$E$504,"&lt;"&amp;E271)))</f>
        <v/>
      </c>
      <c r="K271" s="12">
        <f>IF(J271="","",E271-J271)</f>
        <v/>
      </c>
      <c r="L271" s="9">
        <f>IF(J271="","",SUMIFS($F$5:$F$504,$B$5:$B$504,B271,$E$5:$E$504,"&gt;"&amp;J271,$E$5:$E$504,"&lt;="&amp;E271))</f>
        <v/>
      </c>
      <c r="M271" s="13">
        <f>IF(OR(K271="",L271=0),"",K271/L271)</f>
        <v/>
      </c>
      <c r="N271" s="10">
        <f>IF(M271="","",SUMIFS($G$5:$G$504,$B$5:$B$504,B271,$E$5:$E$504,"&gt;"&amp;J271,$E$5:$E$504,"&lt;="&amp;E271)/K271)</f>
        <v/>
      </c>
    </row>
    <row r="272">
      <c r="A272" s="28" t="n"/>
      <c r="B272" s="26" t="n"/>
      <c r="C272" s="26" t="n"/>
      <c r="D272" s="26" t="n"/>
      <c r="E272" s="29" t="n"/>
      <c r="F272" s="30" t="n"/>
      <c r="G272" s="31" t="n"/>
      <c r="H272" s="26" t="n"/>
      <c r="I272" s="11">
        <f>IF(OR(F272="",G272="",F272=0),"",G272/F272)</f>
        <v/>
      </c>
      <c r="J272" s="12">
        <f>IF(OR(H272&lt;&gt;"Sim",B272="",E272=""),"",IF(_xlfn.MAXIFS($E$5:$E$504,$B$5:$B$504,B272,$H$5:$H$504,"Sim",$E$5:$E$504,"&lt;"&amp;E272)=0,"",_xlfn.MAXIFS($E$5:$E$504,$B$5:$B$504,B272,$H$5:$H$504,"Sim",$E$5:$E$504,"&lt;"&amp;E272)))</f>
        <v/>
      </c>
      <c r="K272" s="12">
        <f>IF(J272="","",E272-J272)</f>
        <v/>
      </c>
      <c r="L272" s="9">
        <f>IF(J272="","",SUMIFS($F$5:$F$504,$B$5:$B$504,B272,$E$5:$E$504,"&gt;"&amp;J272,$E$5:$E$504,"&lt;="&amp;E272))</f>
        <v/>
      </c>
      <c r="M272" s="13">
        <f>IF(OR(K272="",L272=0),"",K272/L272)</f>
        <v/>
      </c>
      <c r="N272" s="10">
        <f>IF(M272="","",SUMIFS($G$5:$G$504,$B$5:$B$504,B272,$E$5:$E$504,"&gt;"&amp;J272,$E$5:$E$504,"&lt;="&amp;E272)/K272)</f>
        <v/>
      </c>
    </row>
    <row r="273">
      <c r="A273" s="28" t="n"/>
      <c r="B273" s="26" t="n"/>
      <c r="C273" s="26" t="n"/>
      <c r="D273" s="26" t="n"/>
      <c r="E273" s="29" t="n"/>
      <c r="F273" s="30" t="n"/>
      <c r="G273" s="31" t="n"/>
      <c r="H273" s="26" t="n"/>
      <c r="I273" s="11">
        <f>IF(OR(F273="",G273="",F273=0),"",G273/F273)</f>
        <v/>
      </c>
      <c r="J273" s="12">
        <f>IF(OR(H273&lt;&gt;"Sim",B273="",E273=""),"",IF(_xlfn.MAXIFS($E$5:$E$504,$B$5:$B$504,B273,$H$5:$H$504,"Sim",$E$5:$E$504,"&lt;"&amp;E273)=0,"",_xlfn.MAXIFS($E$5:$E$504,$B$5:$B$504,B273,$H$5:$H$504,"Sim",$E$5:$E$504,"&lt;"&amp;E273)))</f>
        <v/>
      </c>
      <c r="K273" s="12">
        <f>IF(J273="","",E273-J273)</f>
        <v/>
      </c>
      <c r="L273" s="9">
        <f>IF(J273="","",SUMIFS($F$5:$F$504,$B$5:$B$504,B273,$E$5:$E$504,"&gt;"&amp;J273,$E$5:$E$504,"&lt;="&amp;E273))</f>
        <v/>
      </c>
      <c r="M273" s="13">
        <f>IF(OR(K273="",L273=0),"",K273/L273)</f>
        <v/>
      </c>
      <c r="N273" s="10">
        <f>IF(M273="","",SUMIFS($G$5:$G$504,$B$5:$B$504,B273,$E$5:$E$504,"&gt;"&amp;J273,$E$5:$E$504,"&lt;="&amp;E273)/K273)</f>
        <v/>
      </c>
    </row>
    <row r="274">
      <c r="A274" s="28" t="n"/>
      <c r="B274" s="26" t="n"/>
      <c r="C274" s="26" t="n"/>
      <c r="D274" s="26" t="n"/>
      <c r="E274" s="29" t="n"/>
      <c r="F274" s="30" t="n"/>
      <c r="G274" s="31" t="n"/>
      <c r="H274" s="26" t="n"/>
      <c r="I274" s="11">
        <f>IF(OR(F274="",G274="",F274=0),"",G274/F274)</f>
        <v/>
      </c>
      <c r="J274" s="12">
        <f>IF(OR(H274&lt;&gt;"Sim",B274="",E274=""),"",IF(_xlfn.MAXIFS($E$5:$E$504,$B$5:$B$504,B274,$H$5:$H$504,"Sim",$E$5:$E$504,"&lt;"&amp;E274)=0,"",_xlfn.MAXIFS($E$5:$E$504,$B$5:$B$504,B274,$H$5:$H$504,"Sim",$E$5:$E$504,"&lt;"&amp;E274)))</f>
        <v/>
      </c>
      <c r="K274" s="12">
        <f>IF(J274="","",E274-J274)</f>
        <v/>
      </c>
      <c r="L274" s="9">
        <f>IF(J274="","",SUMIFS($F$5:$F$504,$B$5:$B$504,B274,$E$5:$E$504,"&gt;"&amp;J274,$E$5:$E$504,"&lt;="&amp;E274))</f>
        <v/>
      </c>
      <c r="M274" s="13">
        <f>IF(OR(K274="",L274=0),"",K274/L274)</f>
        <v/>
      </c>
      <c r="N274" s="10">
        <f>IF(M274="","",SUMIFS($G$5:$G$504,$B$5:$B$504,B274,$E$5:$E$504,"&gt;"&amp;J274,$E$5:$E$504,"&lt;="&amp;E274)/K274)</f>
        <v/>
      </c>
    </row>
    <row r="275">
      <c r="A275" s="28" t="n"/>
      <c r="B275" s="26" t="n"/>
      <c r="C275" s="26" t="n"/>
      <c r="D275" s="26" t="n"/>
      <c r="E275" s="29" t="n"/>
      <c r="F275" s="30" t="n"/>
      <c r="G275" s="31" t="n"/>
      <c r="H275" s="26" t="n"/>
      <c r="I275" s="11">
        <f>IF(OR(F275="",G275="",F275=0),"",G275/F275)</f>
        <v/>
      </c>
      <c r="J275" s="12">
        <f>IF(OR(H275&lt;&gt;"Sim",B275="",E275=""),"",IF(_xlfn.MAXIFS($E$5:$E$504,$B$5:$B$504,B275,$H$5:$H$504,"Sim",$E$5:$E$504,"&lt;"&amp;E275)=0,"",_xlfn.MAXIFS($E$5:$E$504,$B$5:$B$504,B275,$H$5:$H$504,"Sim",$E$5:$E$504,"&lt;"&amp;E275)))</f>
        <v/>
      </c>
      <c r="K275" s="12">
        <f>IF(J275="","",E275-J275)</f>
        <v/>
      </c>
      <c r="L275" s="9">
        <f>IF(J275="","",SUMIFS($F$5:$F$504,$B$5:$B$504,B275,$E$5:$E$504,"&gt;"&amp;J275,$E$5:$E$504,"&lt;="&amp;E275))</f>
        <v/>
      </c>
      <c r="M275" s="13">
        <f>IF(OR(K275="",L275=0),"",K275/L275)</f>
        <v/>
      </c>
      <c r="N275" s="10">
        <f>IF(M275="","",SUMIFS($G$5:$G$504,$B$5:$B$504,B275,$E$5:$E$504,"&gt;"&amp;J275,$E$5:$E$504,"&lt;="&amp;E275)/K275)</f>
        <v/>
      </c>
    </row>
    <row r="276">
      <c r="A276" s="28" t="n"/>
      <c r="B276" s="26" t="n"/>
      <c r="C276" s="26" t="n"/>
      <c r="D276" s="26" t="n"/>
      <c r="E276" s="29" t="n"/>
      <c r="F276" s="30" t="n"/>
      <c r="G276" s="31" t="n"/>
      <c r="H276" s="26" t="n"/>
      <c r="I276" s="11">
        <f>IF(OR(F276="",G276="",F276=0),"",G276/F276)</f>
        <v/>
      </c>
      <c r="J276" s="12">
        <f>IF(OR(H276&lt;&gt;"Sim",B276="",E276=""),"",IF(_xlfn.MAXIFS($E$5:$E$504,$B$5:$B$504,B276,$H$5:$H$504,"Sim",$E$5:$E$504,"&lt;"&amp;E276)=0,"",_xlfn.MAXIFS($E$5:$E$504,$B$5:$B$504,B276,$H$5:$H$504,"Sim",$E$5:$E$504,"&lt;"&amp;E276)))</f>
        <v/>
      </c>
      <c r="K276" s="12">
        <f>IF(J276="","",E276-J276)</f>
        <v/>
      </c>
      <c r="L276" s="9">
        <f>IF(J276="","",SUMIFS($F$5:$F$504,$B$5:$B$504,B276,$E$5:$E$504,"&gt;"&amp;J276,$E$5:$E$504,"&lt;="&amp;E276))</f>
        <v/>
      </c>
      <c r="M276" s="13">
        <f>IF(OR(K276="",L276=0),"",K276/L276)</f>
        <v/>
      </c>
      <c r="N276" s="10">
        <f>IF(M276="","",SUMIFS($G$5:$G$504,$B$5:$B$504,B276,$E$5:$E$504,"&gt;"&amp;J276,$E$5:$E$504,"&lt;="&amp;E276)/K276)</f>
        <v/>
      </c>
    </row>
    <row r="277">
      <c r="A277" s="28" t="n"/>
      <c r="B277" s="26" t="n"/>
      <c r="C277" s="26" t="n"/>
      <c r="D277" s="26" t="n"/>
      <c r="E277" s="29" t="n"/>
      <c r="F277" s="30" t="n"/>
      <c r="G277" s="31" t="n"/>
      <c r="H277" s="26" t="n"/>
      <c r="I277" s="11">
        <f>IF(OR(F277="",G277="",F277=0),"",G277/F277)</f>
        <v/>
      </c>
      <c r="J277" s="12">
        <f>IF(OR(H277&lt;&gt;"Sim",B277="",E277=""),"",IF(_xlfn.MAXIFS($E$5:$E$504,$B$5:$B$504,B277,$H$5:$H$504,"Sim",$E$5:$E$504,"&lt;"&amp;E277)=0,"",_xlfn.MAXIFS($E$5:$E$504,$B$5:$B$504,B277,$H$5:$H$504,"Sim",$E$5:$E$504,"&lt;"&amp;E277)))</f>
        <v/>
      </c>
      <c r="K277" s="12">
        <f>IF(J277="","",E277-J277)</f>
        <v/>
      </c>
      <c r="L277" s="9">
        <f>IF(J277="","",SUMIFS($F$5:$F$504,$B$5:$B$504,B277,$E$5:$E$504,"&gt;"&amp;J277,$E$5:$E$504,"&lt;="&amp;E277))</f>
        <v/>
      </c>
      <c r="M277" s="13">
        <f>IF(OR(K277="",L277=0),"",K277/L277)</f>
        <v/>
      </c>
      <c r="N277" s="10">
        <f>IF(M277="","",SUMIFS($G$5:$G$504,$B$5:$B$504,B277,$E$5:$E$504,"&gt;"&amp;J277,$E$5:$E$504,"&lt;="&amp;E277)/K277)</f>
        <v/>
      </c>
    </row>
    <row r="278">
      <c r="A278" s="28" t="n"/>
      <c r="B278" s="26" t="n"/>
      <c r="C278" s="26" t="n"/>
      <c r="D278" s="26" t="n"/>
      <c r="E278" s="29" t="n"/>
      <c r="F278" s="30" t="n"/>
      <c r="G278" s="31" t="n"/>
      <c r="H278" s="26" t="n"/>
      <c r="I278" s="11">
        <f>IF(OR(F278="",G278="",F278=0),"",G278/F278)</f>
        <v/>
      </c>
      <c r="J278" s="12">
        <f>IF(OR(H278&lt;&gt;"Sim",B278="",E278=""),"",IF(_xlfn.MAXIFS($E$5:$E$504,$B$5:$B$504,B278,$H$5:$H$504,"Sim",$E$5:$E$504,"&lt;"&amp;E278)=0,"",_xlfn.MAXIFS($E$5:$E$504,$B$5:$B$504,B278,$H$5:$H$504,"Sim",$E$5:$E$504,"&lt;"&amp;E278)))</f>
        <v/>
      </c>
      <c r="K278" s="12">
        <f>IF(J278="","",E278-J278)</f>
        <v/>
      </c>
      <c r="L278" s="9">
        <f>IF(J278="","",SUMIFS($F$5:$F$504,$B$5:$B$504,B278,$E$5:$E$504,"&gt;"&amp;J278,$E$5:$E$504,"&lt;="&amp;E278))</f>
        <v/>
      </c>
      <c r="M278" s="13">
        <f>IF(OR(K278="",L278=0),"",K278/L278)</f>
        <v/>
      </c>
      <c r="N278" s="10">
        <f>IF(M278="","",SUMIFS($G$5:$G$504,$B$5:$B$504,B278,$E$5:$E$504,"&gt;"&amp;J278,$E$5:$E$504,"&lt;="&amp;E278)/K278)</f>
        <v/>
      </c>
    </row>
    <row r="279">
      <c r="A279" s="28" t="n"/>
      <c r="B279" s="26" t="n"/>
      <c r="C279" s="26" t="n"/>
      <c r="D279" s="26" t="n"/>
      <c r="E279" s="29" t="n"/>
      <c r="F279" s="30" t="n"/>
      <c r="G279" s="31" t="n"/>
      <c r="H279" s="26" t="n"/>
      <c r="I279" s="11">
        <f>IF(OR(F279="",G279="",F279=0),"",G279/F279)</f>
        <v/>
      </c>
      <c r="J279" s="12">
        <f>IF(OR(H279&lt;&gt;"Sim",B279="",E279=""),"",IF(_xlfn.MAXIFS($E$5:$E$504,$B$5:$B$504,B279,$H$5:$H$504,"Sim",$E$5:$E$504,"&lt;"&amp;E279)=0,"",_xlfn.MAXIFS($E$5:$E$504,$B$5:$B$504,B279,$H$5:$H$504,"Sim",$E$5:$E$504,"&lt;"&amp;E279)))</f>
        <v/>
      </c>
      <c r="K279" s="12">
        <f>IF(J279="","",E279-J279)</f>
        <v/>
      </c>
      <c r="L279" s="9">
        <f>IF(J279="","",SUMIFS($F$5:$F$504,$B$5:$B$504,B279,$E$5:$E$504,"&gt;"&amp;J279,$E$5:$E$504,"&lt;="&amp;E279))</f>
        <v/>
      </c>
      <c r="M279" s="13">
        <f>IF(OR(K279="",L279=0),"",K279/L279)</f>
        <v/>
      </c>
      <c r="N279" s="10">
        <f>IF(M279="","",SUMIFS($G$5:$G$504,$B$5:$B$504,B279,$E$5:$E$504,"&gt;"&amp;J279,$E$5:$E$504,"&lt;="&amp;E279)/K279)</f>
        <v/>
      </c>
    </row>
    <row r="280">
      <c r="A280" s="28" t="n"/>
      <c r="B280" s="26" t="n"/>
      <c r="C280" s="26" t="n"/>
      <c r="D280" s="26" t="n"/>
      <c r="E280" s="29" t="n"/>
      <c r="F280" s="30" t="n"/>
      <c r="G280" s="31" t="n"/>
      <c r="H280" s="26" t="n"/>
      <c r="I280" s="11">
        <f>IF(OR(F280="",G280="",F280=0),"",G280/F280)</f>
        <v/>
      </c>
      <c r="J280" s="12">
        <f>IF(OR(H280&lt;&gt;"Sim",B280="",E280=""),"",IF(_xlfn.MAXIFS($E$5:$E$504,$B$5:$B$504,B280,$H$5:$H$504,"Sim",$E$5:$E$504,"&lt;"&amp;E280)=0,"",_xlfn.MAXIFS($E$5:$E$504,$B$5:$B$504,B280,$H$5:$H$504,"Sim",$E$5:$E$504,"&lt;"&amp;E280)))</f>
        <v/>
      </c>
      <c r="K280" s="12">
        <f>IF(J280="","",E280-J280)</f>
        <v/>
      </c>
      <c r="L280" s="9">
        <f>IF(J280="","",SUMIFS($F$5:$F$504,$B$5:$B$504,B280,$E$5:$E$504,"&gt;"&amp;J280,$E$5:$E$504,"&lt;="&amp;E280))</f>
        <v/>
      </c>
      <c r="M280" s="13">
        <f>IF(OR(K280="",L280=0),"",K280/L280)</f>
        <v/>
      </c>
      <c r="N280" s="10">
        <f>IF(M280="","",SUMIFS($G$5:$G$504,$B$5:$B$504,B280,$E$5:$E$504,"&gt;"&amp;J280,$E$5:$E$504,"&lt;="&amp;E280)/K280)</f>
        <v/>
      </c>
    </row>
    <row r="281">
      <c r="A281" s="28" t="n"/>
      <c r="B281" s="26" t="n"/>
      <c r="C281" s="26" t="n"/>
      <c r="D281" s="26" t="n"/>
      <c r="E281" s="29" t="n"/>
      <c r="F281" s="30" t="n"/>
      <c r="G281" s="31" t="n"/>
      <c r="H281" s="26" t="n"/>
      <c r="I281" s="11">
        <f>IF(OR(F281="",G281="",F281=0),"",G281/F281)</f>
        <v/>
      </c>
      <c r="J281" s="12">
        <f>IF(OR(H281&lt;&gt;"Sim",B281="",E281=""),"",IF(_xlfn.MAXIFS($E$5:$E$504,$B$5:$B$504,B281,$H$5:$H$504,"Sim",$E$5:$E$504,"&lt;"&amp;E281)=0,"",_xlfn.MAXIFS($E$5:$E$504,$B$5:$B$504,B281,$H$5:$H$504,"Sim",$E$5:$E$504,"&lt;"&amp;E281)))</f>
        <v/>
      </c>
      <c r="K281" s="12">
        <f>IF(J281="","",E281-J281)</f>
        <v/>
      </c>
      <c r="L281" s="9">
        <f>IF(J281="","",SUMIFS($F$5:$F$504,$B$5:$B$504,B281,$E$5:$E$504,"&gt;"&amp;J281,$E$5:$E$504,"&lt;="&amp;E281))</f>
        <v/>
      </c>
      <c r="M281" s="13">
        <f>IF(OR(K281="",L281=0),"",K281/L281)</f>
        <v/>
      </c>
      <c r="N281" s="10">
        <f>IF(M281="","",SUMIFS($G$5:$G$504,$B$5:$B$504,B281,$E$5:$E$504,"&gt;"&amp;J281,$E$5:$E$504,"&lt;="&amp;E281)/K281)</f>
        <v/>
      </c>
    </row>
    <row r="282">
      <c r="A282" s="28" t="n"/>
      <c r="B282" s="26" t="n"/>
      <c r="C282" s="26" t="n"/>
      <c r="D282" s="26" t="n"/>
      <c r="E282" s="29" t="n"/>
      <c r="F282" s="30" t="n"/>
      <c r="G282" s="31" t="n"/>
      <c r="H282" s="26" t="n"/>
      <c r="I282" s="11">
        <f>IF(OR(F282="",G282="",F282=0),"",G282/F282)</f>
        <v/>
      </c>
      <c r="J282" s="12">
        <f>IF(OR(H282&lt;&gt;"Sim",B282="",E282=""),"",IF(_xlfn.MAXIFS($E$5:$E$504,$B$5:$B$504,B282,$H$5:$H$504,"Sim",$E$5:$E$504,"&lt;"&amp;E282)=0,"",_xlfn.MAXIFS($E$5:$E$504,$B$5:$B$504,B282,$H$5:$H$504,"Sim",$E$5:$E$504,"&lt;"&amp;E282)))</f>
        <v/>
      </c>
      <c r="K282" s="12">
        <f>IF(J282="","",E282-J282)</f>
        <v/>
      </c>
      <c r="L282" s="9">
        <f>IF(J282="","",SUMIFS($F$5:$F$504,$B$5:$B$504,B282,$E$5:$E$504,"&gt;"&amp;J282,$E$5:$E$504,"&lt;="&amp;E282))</f>
        <v/>
      </c>
      <c r="M282" s="13">
        <f>IF(OR(K282="",L282=0),"",K282/L282)</f>
        <v/>
      </c>
      <c r="N282" s="10">
        <f>IF(M282="","",SUMIFS($G$5:$G$504,$B$5:$B$504,B282,$E$5:$E$504,"&gt;"&amp;J282,$E$5:$E$504,"&lt;="&amp;E282)/K282)</f>
        <v/>
      </c>
    </row>
    <row r="283">
      <c r="A283" s="28" t="n"/>
      <c r="B283" s="26" t="n"/>
      <c r="C283" s="26" t="n"/>
      <c r="D283" s="26" t="n"/>
      <c r="E283" s="29" t="n"/>
      <c r="F283" s="30" t="n"/>
      <c r="G283" s="31" t="n"/>
      <c r="H283" s="26" t="n"/>
      <c r="I283" s="11">
        <f>IF(OR(F283="",G283="",F283=0),"",G283/F283)</f>
        <v/>
      </c>
      <c r="J283" s="12">
        <f>IF(OR(H283&lt;&gt;"Sim",B283="",E283=""),"",IF(_xlfn.MAXIFS($E$5:$E$504,$B$5:$B$504,B283,$H$5:$H$504,"Sim",$E$5:$E$504,"&lt;"&amp;E283)=0,"",_xlfn.MAXIFS($E$5:$E$504,$B$5:$B$504,B283,$H$5:$H$504,"Sim",$E$5:$E$504,"&lt;"&amp;E283)))</f>
        <v/>
      </c>
      <c r="K283" s="12">
        <f>IF(J283="","",E283-J283)</f>
        <v/>
      </c>
      <c r="L283" s="9">
        <f>IF(J283="","",SUMIFS($F$5:$F$504,$B$5:$B$504,B283,$E$5:$E$504,"&gt;"&amp;J283,$E$5:$E$504,"&lt;="&amp;E283))</f>
        <v/>
      </c>
      <c r="M283" s="13">
        <f>IF(OR(K283="",L283=0),"",K283/L283)</f>
        <v/>
      </c>
      <c r="N283" s="10">
        <f>IF(M283="","",SUMIFS($G$5:$G$504,$B$5:$B$504,B283,$E$5:$E$504,"&gt;"&amp;J283,$E$5:$E$504,"&lt;="&amp;E283)/K283)</f>
        <v/>
      </c>
    </row>
    <row r="284">
      <c r="A284" s="28" t="n"/>
      <c r="B284" s="26" t="n"/>
      <c r="C284" s="26" t="n"/>
      <c r="D284" s="26" t="n"/>
      <c r="E284" s="29" t="n"/>
      <c r="F284" s="30" t="n"/>
      <c r="G284" s="31" t="n"/>
      <c r="H284" s="26" t="n"/>
      <c r="I284" s="11">
        <f>IF(OR(F284="",G284="",F284=0),"",G284/F284)</f>
        <v/>
      </c>
      <c r="J284" s="12">
        <f>IF(OR(H284&lt;&gt;"Sim",B284="",E284=""),"",IF(_xlfn.MAXIFS($E$5:$E$504,$B$5:$B$504,B284,$H$5:$H$504,"Sim",$E$5:$E$504,"&lt;"&amp;E284)=0,"",_xlfn.MAXIFS($E$5:$E$504,$B$5:$B$504,B284,$H$5:$H$504,"Sim",$E$5:$E$504,"&lt;"&amp;E284)))</f>
        <v/>
      </c>
      <c r="K284" s="12">
        <f>IF(J284="","",E284-J284)</f>
        <v/>
      </c>
      <c r="L284" s="9">
        <f>IF(J284="","",SUMIFS($F$5:$F$504,$B$5:$B$504,B284,$E$5:$E$504,"&gt;"&amp;J284,$E$5:$E$504,"&lt;="&amp;E284))</f>
        <v/>
      </c>
      <c r="M284" s="13">
        <f>IF(OR(K284="",L284=0),"",K284/L284)</f>
        <v/>
      </c>
      <c r="N284" s="10">
        <f>IF(M284="","",SUMIFS($G$5:$G$504,$B$5:$B$504,B284,$E$5:$E$504,"&gt;"&amp;J284,$E$5:$E$504,"&lt;="&amp;E284)/K284)</f>
        <v/>
      </c>
    </row>
    <row r="285">
      <c r="A285" s="28" t="n"/>
      <c r="B285" s="26" t="n"/>
      <c r="C285" s="26" t="n"/>
      <c r="D285" s="26" t="n"/>
      <c r="E285" s="29" t="n"/>
      <c r="F285" s="30" t="n"/>
      <c r="G285" s="31" t="n"/>
      <c r="H285" s="26" t="n"/>
      <c r="I285" s="11">
        <f>IF(OR(F285="",G285="",F285=0),"",G285/F285)</f>
        <v/>
      </c>
      <c r="J285" s="12">
        <f>IF(OR(H285&lt;&gt;"Sim",B285="",E285=""),"",IF(_xlfn.MAXIFS($E$5:$E$504,$B$5:$B$504,B285,$H$5:$H$504,"Sim",$E$5:$E$504,"&lt;"&amp;E285)=0,"",_xlfn.MAXIFS($E$5:$E$504,$B$5:$B$504,B285,$H$5:$H$504,"Sim",$E$5:$E$504,"&lt;"&amp;E285)))</f>
        <v/>
      </c>
      <c r="K285" s="12">
        <f>IF(J285="","",E285-J285)</f>
        <v/>
      </c>
      <c r="L285" s="9">
        <f>IF(J285="","",SUMIFS($F$5:$F$504,$B$5:$B$504,B285,$E$5:$E$504,"&gt;"&amp;J285,$E$5:$E$504,"&lt;="&amp;E285))</f>
        <v/>
      </c>
      <c r="M285" s="13">
        <f>IF(OR(K285="",L285=0),"",K285/L285)</f>
        <v/>
      </c>
      <c r="N285" s="10">
        <f>IF(M285="","",SUMIFS($G$5:$G$504,$B$5:$B$504,B285,$E$5:$E$504,"&gt;"&amp;J285,$E$5:$E$504,"&lt;="&amp;E285)/K285)</f>
        <v/>
      </c>
    </row>
    <row r="286">
      <c r="A286" s="28" t="n"/>
      <c r="B286" s="26" t="n"/>
      <c r="C286" s="26" t="n"/>
      <c r="D286" s="26" t="n"/>
      <c r="E286" s="29" t="n"/>
      <c r="F286" s="30" t="n"/>
      <c r="G286" s="31" t="n"/>
      <c r="H286" s="26" t="n"/>
      <c r="I286" s="11">
        <f>IF(OR(F286="",G286="",F286=0),"",G286/F286)</f>
        <v/>
      </c>
      <c r="J286" s="12">
        <f>IF(OR(H286&lt;&gt;"Sim",B286="",E286=""),"",IF(_xlfn.MAXIFS($E$5:$E$504,$B$5:$B$504,B286,$H$5:$H$504,"Sim",$E$5:$E$504,"&lt;"&amp;E286)=0,"",_xlfn.MAXIFS($E$5:$E$504,$B$5:$B$504,B286,$H$5:$H$504,"Sim",$E$5:$E$504,"&lt;"&amp;E286)))</f>
        <v/>
      </c>
      <c r="K286" s="12">
        <f>IF(J286="","",E286-J286)</f>
        <v/>
      </c>
      <c r="L286" s="9">
        <f>IF(J286="","",SUMIFS($F$5:$F$504,$B$5:$B$504,B286,$E$5:$E$504,"&gt;"&amp;J286,$E$5:$E$504,"&lt;="&amp;E286))</f>
        <v/>
      </c>
      <c r="M286" s="13">
        <f>IF(OR(K286="",L286=0),"",K286/L286)</f>
        <v/>
      </c>
      <c r="N286" s="10">
        <f>IF(M286="","",SUMIFS($G$5:$G$504,$B$5:$B$504,B286,$E$5:$E$504,"&gt;"&amp;J286,$E$5:$E$504,"&lt;="&amp;E286)/K286)</f>
        <v/>
      </c>
    </row>
    <row r="287">
      <c r="A287" s="28" t="n"/>
      <c r="B287" s="26" t="n"/>
      <c r="C287" s="26" t="n"/>
      <c r="D287" s="26" t="n"/>
      <c r="E287" s="29" t="n"/>
      <c r="F287" s="30" t="n"/>
      <c r="G287" s="31" t="n"/>
      <c r="H287" s="26" t="n"/>
      <c r="I287" s="11">
        <f>IF(OR(F287="",G287="",F287=0),"",G287/F287)</f>
        <v/>
      </c>
      <c r="J287" s="12">
        <f>IF(OR(H287&lt;&gt;"Sim",B287="",E287=""),"",IF(_xlfn.MAXIFS($E$5:$E$504,$B$5:$B$504,B287,$H$5:$H$504,"Sim",$E$5:$E$504,"&lt;"&amp;E287)=0,"",_xlfn.MAXIFS($E$5:$E$504,$B$5:$B$504,B287,$H$5:$H$504,"Sim",$E$5:$E$504,"&lt;"&amp;E287)))</f>
        <v/>
      </c>
      <c r="K287" s="12">
        <f>IF(J287="","",E287-J287)</f>
        <v/>
      </c>
      <c r="L287" s="9">
        <f>IF(J287="","",SUMIFS($F$5:$F$504,$B$5:$B$504,B287,$E$5:$E$504,"&gt;"&amp;J287,$E$5:$E$504,"&lt;="&amp;E287))</f>
        <v/>
      </c>
      <c r="M287" s="13">
        <f>IF(OR(K287="",L287=0),"",K287/L287)</f>
        <v/>
      </c>
      <c r="N287" s="10">
        <f>IF(M287="","",SUMIFS($G$5:$G$504,$B$5:$B$504,B287,$E$5:$E$504,"&gt;"&amp;J287,$E$5:$E$504,"&lt;="&amp;E287)/K287)</f>
        <v/>
      </c>
    </row>
    <row r="288">
      <c r="A288" s="28" t="n"/>
      <c r="B288" s="26" t="n"/>
      <c r="C288" s="26" t="n"/>
      <c r="D288" s="26" t="n"/>
      <c r="E288" s="29" t="n"/>
      <c r="F288" s="30" t="n"/>
      <c r="G288" s="31" t="n"/>
      <c r="H288" s="26" t="n"/>
      <c r="I288" s="11">
        <f>IF(OR(F288="",G288="",F288=0),"",G288/F288)</f>
        <v/>
      </c>
      <c r="J288" s="12">
        <f>IF(OR(H288&lt;&gt;"Sim",B288="",E288=""),"",IF(_xlfn.MAXIFS($E$5:$E$504,$B$5:$B$504,B288,$H$5:$H$504,"Sim",$E$5:$E$504,"&lt;"&amp;E288)=0,"",_xlfn.MAXIFS($E$5:$E$504,$B$5:$B$504,B288,$H$5:$H$504,"Sim",$E$5:$E$504,"&lt;"&amp;E288)))</f>
        <v/>
      </c>
      <c r="K288" s="12">
        <f>IF(J288="","",E288-J288)</f>
        <v/>
      </c>
      <c r="L288" s="9">
        <f>IF(J288="","",SUMIFS($F$5:$F$504,$B$5:$B$504,B288,$E$5:$E$504,"&gt;"&amp;J288,$E$5:$E$504,"&lt;="&amp;E288))</f>
        <v/>
      </c>
      <c r="M288" s="13">
        <f>IF(OR(K288="",L288=0),"",K288/L288)</f>
        <v/>
      </c>
      <c r="N288" s="10">
        <f>IF(M288="","",SUMIFS($G$5:$G$504,$B$5:$B$504,B288,$E$5:$E$504,"&gt;"&amp;J288,$E$5:$E$504,"&lt;="&amp;E288)/K288)</f>
        <v/>
      </c>
    </row>
    <row r="289">
      <c r="A289" s="28" t="n"/>
      <c r="B289" s="26" t="n"/>
      <c r="C289" s="26" t="n"/>
      <c r="D289" s="26" t="n"/>
      <c r="E289" s="29" t="n"/>
      <c r="F289" s="30" t="n"/>
      <c r="G289" s="31" t="n"/>
      <c r="H289" s="26" t="n"/>
      <c r="I289" s="11">
        <f>IF(OR(F289="",G289="",F289=0),"",G289/F289)</f>
        <v/>
      </c>
      <c r="J289" s="12">
        <f>IF(OR(H289&lt;&gt;"Sim",B289="",E289=""),"",IF(_xlfn.MAXIFS($E$5:$E$504,$B$5:$B$504,B289,$H$5:$H$504,"Sim",$E$5:$E$504,"&lt;"&amp;E289)=0,"",_xlfn.MAXIFS($E$5:$E$504,$B$5:$B$504,B289,$H$5:$H$504,"Sim",$E$5:$E$504,"&lt;"&amp;E289)))</f>
        <v/>
      </c>
      <c r="K289" s="12">
        <f>IF(J289="","",E289-J289)</f>
        <v/>
      </c>
      <c r="L289" s="9">
        <f>IF(J289="","",SUMIFS($F$5:$F$504,$B$5:$B$504,B289,$E$5:$E$504,"&gt;"&amp;J289,$E$5:$E$504,"&lt;="&amp;E289))</f>
        <v/>
      </c>
      <c r="M289" s="13">
        <f>IF(OR(K289="",L289=0),"",K289/L289)</f>
        <v/>
      </c>
      <c r="N289" s="10">
        <f>IF(M289="","",SUMIFS($G$5:$G$504,$B$5:$B$504,B289,$E$5:$E$504,"&gt;"&amp;J289,$E$5:$E$504,"&lt;="&amp;E289)/K289)</f>
        <v/>
      </c>
    </row>
    <row r="290">
      <c r="A290" s="28" t="n"/>
      <c r="B290" s="26" t="n"/>
      <c r="C290" s="26" t="n"/>
      <c r="D290" s="26" t="n"/>
      <c r="E290" s="29" t="n"/>
      <c r="F290" s="30" t="n"/>
      <c r="G290" s="31" t="n"/>
      <c r="H290" s="26" t="n"/>
      <c r="I290" s="11">
        <f>IF(OR(F290="",G290="",F290=0),"",G290/F290)</f>
        <v/>
      </c>
      <c r="J290" s="12">
        <f>IF(OR(H290&lt;&gt;"Sim",B290="",E290=""),"",IF(_xlfn.MAXIFS($E$5:$E$504,$B$5:$B$504,B290,$H$5:$H$504,"Sim",$E$5:$E$504,"&lt;"&amp;E290)=0,"",_xlfn.MAXIFS($E$5:$E$504,$B$5:$B$504,B290,$H$5:$H$504,"Sim",$E$5:$E$504,"&lt;"&amp;E290)))</f>
        <v/>
      </c>
      <c r="K290" s="12">
        <f>IF(J290="","",E290-J290)</f>
        <v/>
      </c>
      <c r="L290" s="9">
        <f>IF(J290="","",SUMIFS($F$5:$F$504,$B$5:$B$504,B290,$E$5:$E$504,"&gt;"&amp;J290,$E$5:$E$504,"&lt;="&amp;E290))</f>
        <v/>
      </c>
      <c r="M290" s="13">
        <f>IF(OR(K290="",L290=0),"",K290/L290)</f>
        <v/>
      </c>
      <c r="N290" s="10">
        <f>IF(M290="","",SUMIFS($G$5:$G$504,$B$5:$B$504,B290,$E$5:$E$504,"&gt;"&amp;J290,$E$5:$E$504,"&lt;="&amp;E290)/K290)</f>
        <v/>
      </c>
    </row>
    <row r="291">
      <c r="A291" s="28" t="n"/>
      <c r="B291" s="26" t="n"/>
      <c r="C291" s="26" t="n"/>
      <c r="D291" s="26" t="n"/>
      <c r="E291" s="29" t="n"/>
      <c r="F291" s="30" t="n"/>
      <c r="G291" s="31" t="n"/>
      <c r="H291" s="26" t="n"/>
      <c r="I291" s="11">
        <f>IF(OR(F291="",G291="",F291=0),"",G291/F291)</f>
        <v/>
      </c>
      <c r="J291" s="12">
        <f>IF(OR(H291&lt;&gt;"Sim",B291="",E291=""),"",IF(_xlfn.MAXIFS($E$5:$E$504,$B$5:$B$504,B291,$H$5:$H$504,"Sim",$E$5:$E$504,"&lt;"&amp;E291)=0,"",_xlfn.MAXIFS($E$5:$E$504,$B$5:$B$504,B291,$H$5:$H$504,"Sim",$E$5:$E$504,"&lt;"&amp;E291)))</f>
        <v/>
      </c>
      <c r="K291" s="12">
        <f>IF(J291="","",E291-J291)</f>
        <v/>
      </c>
      <c r="L291" s="9">
        <f>IF(J291="","",SUMIFS($F$5:$F$504,$B$5:$B$504,B291,$E$5:$E$504,"&gt;"&amp;J291,$E$5:$E$504,"&lt;="&amp;E291))</f>
        <v/>
      </c>
      <c r="M291" s="13">
        <f>IF(OR(K291="",L291=0),"",K291/L291)</f>
        <v/>
      </c>
      <c r="N291" s="10">
        <f>IF(M291="","",SUMIFS($G$5:$G$504,$B$5:$B$504,B291,$E$5:$E$504,"&gt;"&amp;J291,$E$5:$E$504,"&lt;="&amp;E291)/K291)</f>
        <v/>
      </c>
    </row>
    <row r="292">
      <c r="A292" s="28" t="n"/>
      <c r="B292" s="26" t="n"/>
      <c r="C292" s="26" t="n"/>
      <c r="D292" s="26" t="n"/>
      <c r="E292" s="29" t="n"/>
      <c r="F292" s="30" t="n"/>
      <c r="G292" s="31" t="n"/>
      <c r="H292" s="26" t="n"/>
      <c r="I292" s="11">
        <f>IF(OR(F292="",G292="",F292=0),"",G292/F292)</f>
        <v/>
      </c>
      <c r="J292" s="12">
        <f>IF(OR(H292&lt;&gt;"Sim",B292="",E292=""),"",IF(_xlfn.MAXIFS($E$5:$E$504,$B$5:$B$504,B292,$H$5:$H$504,"Sim",$E$5:$E$504,"&lt;"&amp;E292)=0,"",_xlfn.MAXIFS($E$5:$E$504,$B$5:$B$504,B292,$H$5:$H$504,"Sim",$E$5:$E$504,"&lt;"&amp;E292)))</f>
        <v/>
      </c>
      <c r="K292" s="12">
        <f>IF(J292="","",E292-J292)</f>
        <v/>
      </c>
      <c r="L292" s="9">
        <f>IF(J292="","",SUMIFS($F$5:$F$504,$B$5:$B$504,B292,$E$5:$E$504,"&gt;"&amp;J292,$E$5:$E$504,"&lt;="&amp;E292))</f>
        <v/>
      </c>
      <c r="M292" s="13">
        <f>IF(OR(K292="",L292=0),"",K292/L292)</f>
        <v/>
      </c>
      <c r="N292" s="10">
        <f>IF(M292="","",SUMIFS($G$5:$G$504,$B$5:$B$504,B292,$E$5:$E$504,"&gt;"&amp;J292,$E$5:$E$504,"&lt;="&amp;E292)/K292)</f>
        <v/>
      </c>
    </row>
    <row r="293">
      <c r="A293" s="28" t="n"/>
      <c r="B293" s="26" t="n"/>
      <c r="C293" s="26" t="n"/>
      <c r="D293" s="26" t="n"/>
      <c r="E293" s="29" t="n"/>
      <c r="F293" s="30" t="n"/>
      <c r="G293" s="31" t="n"/>
      <c r="H293" s="26" t="n"/>
      <c r="I293" s="11">
        <f>IF(OR(F293="",G293="",F293=0),"",G293/F293)</f>
        <v/>
      </c>
      <c r="J293" s="12">
        <f>IF(OR(H293&lt;&gt;"Sim",B293="",E293=""),"",IF(_xlfn.MAXIFS($E$5:$E$504,$B$5:$B$504,B293,$H$5:$H$504,"Sim",$E$5:$E$504,"&lt;"&amp;E293)=0,"",_xlfn.MAXIFS($E$5:$E$504,$B$5:$B$504,B293,$H$5:$H$504,"Sim",$E$5:$E$504,"&lt;"&amp;E293)))</f>
        <v/>
      </c>
      <c r="K293" s="12">
        <f>IF(J293="","",E293-J293)</f>
        <v/>
      </c>
      <c r="L293" s="9">
        <f>IF(J293="","",SUMIFS($F$5:$F$504,$B$5:$B$504,B293,$E$5:$E$504,"&gt;"&amp;J293,$E$5:$E$504,"&lt;="&amp;E293))</f>
        <v/>
      </c>
      <c r="M293" s="13">
        <f>IF(OR(K293="",L293=0),"",K293/L293)</f>
        <v/>
      </c>
      <c r="N293" s="10">
        <f>IF(M293="","",SUMIFS($G$5:$G$504,$B$5:$B$504,B293,$E$5:$E$504,"&gt;"&amp;J293,$E$5:$E$504,"&lt;="&amp;E293)/K293)</f>
        <v/>
      </c>
    </row>
    <row r="294">
      <c r="A294" s="28" t="n"/>
      <c r="B294" s="26" t="n"/>
      <c r="C294" s="26" t="n"/>
      <c r="D294" s="26" t="n"/>
      <c r="E294" s="29" t="n"/>
      <c r="F294" s="30" t="n"/>
      <c r="G294" s="31" t="n"/>
      <c r="H294" s="26" t="n"/>
      <c r="I294" s="11">
        <f>IF(OR(F294="",G294="",F294=0),"",G294/F294)</f>
        <v/>
      </c>
      <c r="J294" s="12">
        <f>IF(OR(H294&lt;&gt;"Sim",B294="",E294=""),"",IF(_xlfn.MAXIFS($E$5:$E$504,$B$5:$B$504,B294,$H$5:$H$504,"Sim",$E$5:$E$504,"&lt;"&amp;E294)=0,"",_xlfn.MAXIFS($E$5:$E$504,$B$5:$B$504,B294,$H$5:$H$504,"Sim",$E$5:$E$504,"&lt;"&amp;E294)))</f>
        <v/>
      </c>
      <c r="K294" s="12">
        <f>IF(J294="","",E294-J294)</f>
        <v/>
      </c>
      <c r="L294" s="9">
        <f>IF(J294="","",SUMIFS($F$5:$F$504,$B$5:$B$504,B294,$E$5:$E$504,"&gt;"&amp;J294,$E$5:$E$504,"&lt;="&amp;E294))</f>
        <v/>
      </c>
      <c r="M294" s="13">
        <f>IF(OR(K294="",L294=0),"",K294/L294)</f>
        <v/>
      </c>
      <c r="N294" s="10">
        <f>IF(M294="","",SUMIFS($G$5:$G$504,$B$5:$B$504,B294,$E$5:$E$504,"&gt;"&amp;J294,$E$5:$E$504,"&lt;="&amp;E294)/K294)</f>
        <v/>
      </c>
    </row>
    <row r="295">
      <c r="A295" s="28" t="n"/>
      <c r="B295" s="26" t="n"/>
      <c r="C295" s="26" t="n"/>
      <c r="D295" s="26" t="n"/>
      <c r="E295" s="29" t="n"/>
      <c r="F295" s="30" t="n"/>
      <c r="G295" s="31" t="n"/>
      <c r="H295" s="26" t="n"/>
      <c r="I295" s="11">
        <f>IF(OR(F295="",G295="",F295=0),"",G295/F295)</f>
        <v/>
      </c>
      <c r="J295" s="12">
        <f>IF(OR(H295&lt;&gt;"Sim",B295="",E295=""),"",IF(_xlfn.MAXIFS($E$5:$E$504,$B$5:$B$504,B295,$H$5:$H$504,"Sim",$E$5:$E$504,"&lt;"&amp;E295)=0,"",_xlfn.MAXIFS($E$5:$E$504,$B$5:$B$504,B295,$H$5:$H$504,"Sim",$E$5:$E$504,"&lt;"&amp;E295)))</f>
        <v/>
      </c>
      <c r="K295" s="12">
        <f>IF(J295="","",E295-J295)</f>
        <v/>
      </c>
      <c r="L295" s="9">
        <f>IF(J295="","",SUMIFS($F$5:$F$504,$B$5:$B$504,B295,$E$5:$E$504,"&gt;"&amp;J295,$E$5:$E$504,"&lt;="&amp;E295))</f>
        <v/>
      </c>
      <c r="M295" s="13">
        <f>IF(OR(K295="",L295=0),"",K295/L295)</f>
        <v/>
      </c>
      <c r="N295" s="10">
        <f>IF(M295="","",SUMIFS($G$5:$G$504,$B$5:$B$504,B295,$E$5:$E$504,"&gt;"&amp;J295,$E$5:$E$504,"&lt;="&amp;E295)/K295)</f>
        <v/>
      </c>
    </row>
    <row r="296">
      <c r="A296" s="28" t="n"/>
      <c r="B296" s="26" t="n"/>
      <c r="C296" s="26" t="n"/>
      <c r="D296" s="26" t="n"/>
      <c r="E296" s="29" t="n"/>
      <c r="F296" s="30" t="n"/>
      <c r="G296" s="31" t="n"/>
      <c r="H296" s="26" t="n"/>
      <c r="I296" s="11">
        <f>IF(OR(F296="",G296="",F296=0),"",G296/F296)</f>
        <v/>
      </c>
      <c r="J296" s="12">
        <f>IF(OR(H296&lt;&gt;"Sim",B296="",E296=""),"",IF(_xlfn.MAXIFS($E$5:$E$504,$B$5:$B$504,B296,$H$5:$H$504,"Sim",$E$5:$E$504,"&lt;"&amp;E296)=0,"",_xlfn.MAXIFS($E$5:$E$504,$B$5:$B$504,B296,$H$5:$H$504,"Sim",$E$5:$E$504,"&lt;"&amp;E296)))</f>
        <v/>
      </c>
      <c r="K296" s="12">
        <f>IF(J296="","",E296-J296)</f>
        <v/>
      </c>
      <c r="L296" s="9">
        <f>IF(J296="","",SUMIFS($F$5:$F$504,$B$5:$B$504,B296,$E$5:$E$504,"&gt;"&amp;J296,$E$5:$E$504,"&lt;="&amp;E296))</f>
        <v/>
      </c>
      <c r="M296" s="13">
        <f>IF(OR(K296="",L296=0),"",K296/L296)</f>
        <v/>
      </c>
      <c r="N296" s="10">
        <f>IF(M296="","",SUMIFS($G$5:$G$504,$B$5:$B$504,B296,$E$5:$E$504,"&gt;"&amp;J296,$E$5:$E$504,"&lt;="&amp;E296)/K296)</f>
        <v/>
      </c>
    </row>
    <row r="297">
      <c r="A297" s="28" t="n"/>
      <c r="B297" s="26" t="n"/>
      <c r="C297" s="26" t="n"/>
      <c r="D297" s="26" t="n"/>
      <c r="E297" s="29" t="n"/>
      <c r="F297" s="30" t="n"/>
      <c r="G297" s="31" t="n"/>
      <c r="H297" s="26" t="n"/>
      <c r="I297" s="11">
        <f>IF(OR(F297="",G297="",F297=0),"",G297/F297)</f>
        <v/>
      </c>
      <c r="J297" s="12">
        <f>IF(OR(H297&lt;&gt;"Sim",B297="",E297=""),"",IF(_xlfn.MAXIFS($E$5:$E$504,$B$5:$B$504,B297,$H$5:$H$504,"Sim",$E$5:$E$504,"&lt;"&amp;E297)=0,"",_xlfn.MAXIFS($E$5:$E$504,$B$5:$B$504,B297,$H$5:$H$504,"Sim",$E$5:$E$504,"&lt;"&amp;E297)))</f>
        <v/>
      </c>
      <c r="K297" s="12">
        <f>IF(J297="","",E297-J297)</f>
        <v/>
      </c>
      <c r="L297" s="9">
        <f>IF(J297="","",SUMIFS($F$5:$F$504,$B$5:$B$504,B297,$E$5:$E$504,"&gt;"&amp;J297,$E$5:$E$504,"&lt;="&amp;E297))</f>
        <v/>
      </c>
      <c r="M297" s="13">
        <f>IF(OR(K297="",L297=0),"",K297/L297)</f>
        <v/>
      </c>
      <c r="N297" s="10">
        <f>IF(M297="","",SUMIFS($G$5:$G$504,$B$5:$B$504,B297,$E$5:$E$504,"&gt;"&amp;J297,$E$5:$E$504,"&lt;="&amp;E297)/K297)</f>
        <v/>
      </c>
    </row>
    <row r="298">
      <c r="A298" s="28" t="n"/>
      <c r="B298" s="26" t="n"/>
      <c r="C298" s="26" t="n"/>
      <c r="D298" s="26" t="n"/>
      <c r="E298" s="29" t="n"/>
      <c r="F298" s="30" t="n"/>
      <c r="G298" s="31" t="n"/>
      <c r="H298" s="26" t="n"/>
      <c r="I298" s="11">
        <f>IF(OR(F298="",G298="",F298=0),"",G298/F298)</f>
        <v/>
      </c>
      <c r="J298" s="12">
        <f>IF(OR(H298&lt;&gt;"Sim",B298="",E298=""),"",IF(_xlfn.MAXIFS($E$5:$E$504,$B$5:$B$504,B298,$H$5:$H$504,"Sim",$E$5:$E$504,"&lt;"&amp;E298)=0,"",_xlfn.MAXIFS($E$5:$E$504,$B$5:$B$504,B298,$H$5:$H$504,"Sim",$E$5:$E$504,"&lt;"&amp;E298)))</f>
        <v/>
      </c>
      <c r="K298" s="12">
        <f>IF(J298="","",E298-J298)</f>
        <v/>
      </c>
      <c r="L298" s="9">
        <f>IF(J298="","",SUMIFS($F$5:$F$504,$B$5:$B$504,B298,$E$5:$E$504,"&gt;"&amp;J298,$E$5:$E$504,"&lt;="&amp;E298))</f>
        <v/>
      </c>
      <c r="M298" s="13">
        <f>IF(OR(K298="",L298=0),"",K298/L298)</f>
        <v/>
      </c>
      <c r="N298" s="10">
        <f>IF(M298="","",SUMIFS($G$5:$G$504,$B$5:$B$504,B298,$E$5:$E$504,"&gt;"&amp;J298,$E$5:$E$504,"&lt;="&amp;E298)/K298)</f>
        <v/>
      </c>
    </row>
    <row r="299">
      <c r="A299" s="28" t="n"/>
      <c r="B299" s="26" t="n"/>
      <c r="C299" s="26" t="n"/>
      <c r="D299" s="26" t="n"/>
      <c r="E299" s="29" t="n"/>
      <c r="F299" s="30" t="n"/>
      <c r="G299" s="31" t="n"/>
      <c r="H299" s="26" t="n"/>
      <c r="I299" s="11">
        <f>IF(OR(F299="",G299="",F299=0),"",G299/F299)</f>
        <v/>
      </c>
      <c r="J299" s="12">
        <f>IF(OR(H299&lt;&gt;"Sim",B299="",E299=""),"",IF(_xlfn.MAXIFS($E$5:$E$504,$B$5:$B$504,B299,$H$5:$H$504,"Sim",$E$5:$E$504,"&lt;"&amp;E299)=0,"",_xlfn.MAXIFS($E$5:$E$504,$B$5:$B$504,B299,$H$5:$H$504,"Sim",$E$5:$E$504,"&lt;"&amp;E299)))</f>
        <v/>
      </c>
      <c r="K299" s="12">
        <f>IF(J299="","",E299-J299)</f>
        <v/>
      </c>
      <c r="L299" s="9">
        <f>IF(J299="","",SUMIFS($F$5:$F$504,$B$5:$B$504,B299,$E$5:$E$504,"&gt;"&amp;J299,$E$5:$E$504,"&lt;="&amp;E299))</f>
        <v/>
      </c>
      <c r="M299" s="13">
        <f>IF(OR(K299="",L299=0),"",K299/L299)</f>
        <v/>
      </c>
      <c r="N299" s="10">
        <f>IF(M299="","",SUMIFS($G$5:$G$504,$B$5:$B$504,B299,$E$5:$E$504,"&gt;"&amp;J299,$E$5:$E$504,"&lt;="&amp;E299)/K299)</f>
        <v/>
      </c>
    </row>
    <row r="300">
      <c r="A300" s="28" t="n"/>
      <c r="B300" s="26" t="n"/>
      <c r="C300" s="26" t="n"/>
      <c r="D300" s="26" t="n"/>
      <c r="E300" s="29" t="n"/>
      <c r="F300" s="30" t="n"/>
      <c r="G300" s="31" t="n"/>
      <c r="H300" s="26" t="n"/>
      <c r="I300" s="11">
        <f>IF(OR(F300="",G300="",F300=0),"",G300/F300)</f>
        <v/>
      </c>
      <c r="J300" s="12">
        <f>IF(OR(H300&lt;&gt;"Sim",B300="",E300=""),"",IF(_xlfn.MAXIFS($E$5:$E$504,$B$5:$B$504,B300,$H$5:$H$504,"Sim",$E$5:$E$504,"&lt;"&amp;E300)=0,"",_xlfn.MAXIFS($E$5:$E$504,$B$5:$B$504,B300,$H$5:$H$504,"Sim",$E$5:$E$504,"&lt;"&amp;E300)))</f>
        <v/>
      </c>
      <c r="K300" s="12">
        <f>IF(J300="","",E300-J300)</f>
        <v/>
      </c>
      <c r="L300" s="9">
        <f>IF(J300="","",SUMIFS($F$5:$F$504,$B$5:$B$504,B300,$E$5:$E$504,"&gt;"&amp;J300,$E$5:$E$504,"&lt;="&amp;E300))</f>
        <v/>
      </c>
      <c r="M300" s="13">
        <f>IF(OR(K300="",L300=0),"",K300/L300)</f>
        <v/>
      </c>
      <c r="N300" s="10">
        <f>IF(M300="","",SUMIFS($G$5:$G$504,$B$5:$B$504,B300,$E$5:$E$504,"&gt;"&amp;J300,$E$5:$E$504,"&lt;="&amp;E300)/K300)</f>
        <v/>
      </c>
    </row>
    <row r="301">
      <c r="A301" s="28" t="n"/>
      <c r="B301" s="26" t="n"/>
      <c r="C301" s="26" t="n"/>
      <c r="D301" s="26" t="n"/>
      <c r="E301" s="29" t="n"/>
      <c r="F301" s="30" t="n"/>
      <c r="G301" s="31" t="n"/>
      <c r="H301" s="26" t="n"/>
      <c r="I301" s="11">
        <f>IF(OR(F301="",G301="",F301=0),"",G301/F301)</f>
        <v/>
      </c>
      <c r="J301" s="12">
        <f>IF(OR(H301&lt;&gt;"Sim",B301="",E301=""),"",IF(_xlfn.MAXIFS($E$5:$E$504,$B$5:$B$504,B301,$H$5:$H$504,"Sim",$E$5:$E$504,"&lt;"&amp;E301)=0,"",_xlfn.MAXIFS($E$5:$E$504,$B$5:$B$504,B301,$H$5:$H$504,"Sim",$E$5:$E$504,"&lt;"&amp;E301)))</f>
        <v/>
      </c>
      <c r="K301" s="12">
        <f>IF(J301="","",E301-J301)</f>
        <v/>
      </c>
      <c r="L301" s="9">
        <f>IF(J301="","",SUMIFS($F$5:$F$504,$B$5:$B$504,B301,$E$5:$E$504,"&gt;"&amp;J301,$E$5:$E$504,"&lt;="&amp;E301))</f>
        <v/>
      </c>
      <c r="M301" s="13">
        <f>IF(OR(K301="",L301=0),"",K301/L301)</f>
        <v/>
      </c>
      <c r="N301" s="10">
        <f>IF(M301="","",SUMIFS($G$5:$G$504,$B$5:$B$504,B301,$E$5:$E$504,"&gt;"&amp;J301,$E$5:$E$504,"&lt;="&amp;E301)/K301)</f>
        <v/>
      </c>
    </row>
    <row r="302">
      <c r="A302" s="28" t="n"/>
      <c r="B302" s="26" t="n"/>
      <c r="C302" s="26" t="n"/>
      <c r="D302" s="26" t="n"/>
      <c r="E302" s="29" t="n"/>
      <c r="F302" s="30" t="n"/>
      <c r="G302" s="31" t="n"/>
      <c r="H302" s="26" t="n"/>
      <c r="I302" s="11">
        <f>IF(OR(F302="",G302="",F302=0),"",G302/F302)</f>
        <v/>
      </c>
      <c r="J302" s="12">
        <f>IF(OR(H302&lt;&gt;"Sim",B302="",E302=""),"",IF(_xlfn.MAXIFS($E$5:$E$504,$B$5:$B$504,B302,$H$5:$H$504,"Sim",$E$5:$E$504,"&lt;"&amp;E302)=0,"",_xlfn.MAXIFS($E$5:$E$504,$B$5:$B$504,B302,$H$5:$H$504,"Sim",$E$5:$E$504,"&lt;"&amp;E302)))</f>
        <v/>
      </c>
      <c r="K302" s="12">
        <f>IF(J302="","",E302-J302)</f>
        <v/>
      </c>
      <c r="L302" s="9">
        <f>IF(J302="","",SUMIFS($F$5:$F$504,$B$5:$B$504,B302,$E$5:$E$504,"&gt;"&amp;J302,$E$5:$E$504,"&lt;="&amp;E302))</f>
        <v/>
      </c>
      <c r="M302" s="13">
        <f>IF(OR(K302="",L302=0),"",K302/L302)</f>
        <v/>
      </c>
      <c r="N302" s="10">
        <f>IF(M302="","",SUMIFS($G$5:$G$504,$B$5:$B$504,B302,$E$5:$E$504,"&gt;"&amp;J302,$E$5:$E$504,"&lt;="&amp;E302)/K302)</f>
        <v/>
      </c>
    </row>
    <row r="303">
      <c r="A303" s="28" t="n"/>
      <c r="B303" s="26" t="n"/>
      <c r="C303" s="26" t="n"/>
      <c r="D303" s="26" t="n"/>
      <c r="E303" s="29" t="n"/>
      <c r="F303" s="30" t="n"/>
      <c r="G303" s="31" t="n"/>
      <c r="H303" s="26" t="n"/>
      <c r="I303" s="11">
        <f>IF(OR(F303="",G303="",F303=0),"",G303/F303)</f>
        <v/>
      </c>
      <c r="J303" s="12">
        <f>IF(OR(H303&lt;&gt;"Sim",B303="",E303=""),"",IF(_xlfn.MAXIFS($E$5:$E$504,$B$5:$B$504,B303,$H$5:$H$504,"Sim",$E$5:$E$504,"&lt;"&amp;E303)=0,"",_xlfn.MAXIFS($E$5:$E$504,$B$5:$B$504,B303,$H$5:$H$504,"Sim",$E$5:$E$504,"&lt;"&amp;E303)))</f>
        <v/>
      </c>
      <c r="K303" s="12">
        <f>IF(J303="","",E303-J303)</f>
        <v/>
      </c>
      <c r="L303" s="9">
        <f>IF(J303="","",SUMIFS($F$5:$F$504,$B$5:$B$504,B303,$E$5:$E$504,"&gt;"&amp;J303,$E$5:$E$504,"&lt;="&amp;E303))</f>
        <v/>
      </c>
      <c r="M303" s="13">
        <f>IF(OR(K303="",L303=0),"",K303/L303)</f>
        <v/>
      </c>
      <c r="N303" s="10">
        <f>IF(M303="","",SUMIFS($G$5:$G$504,$B$5:$B$504,B303,$E$5:$E$504,"&gt;"&amp;J303,$E$5:$E$504,"&lt;="&amp;E303)/K303)</f>
        <v/>
      </c>
    </row>
    <row r="304">
      <c r="A304" s="28" t="n"/>
      <c r="B304" s="26" t="n"/>
      <c r="C304" s="26" t="n"/>
      <c r="D304" s="26" t="n"/>
      <c r="E304" s="29" t="n"/>
      <c r="F304" s="30" t="n"/>
      <c r="G304" s="31" t="n"/>
      <c r="H304" s="26" t="n"/>
      <c r="I304" s="11">
        <f>IF(OR(F304="",G304="",F304=0),"",G304/F304)</f>
        <v/>
      </c>
      <c r="J304" s="12">
        <f>IF(OR(H304&lt;&gt;"Sim",B304="",E304=""),"",IF(_xlfn.MAXIFS($E$5:$E$504,$B$5:$B$504,B304,$H$5:$H$504,"Sim",$E$5:$E$504,"&lt;"&amp;E304)=0,"",_xlfn.MAXIFS($E$5:$E$504,$B$5:$B$504,B304,$H$5:$H$504,"Sim",$E$5:$E$504,"&lt;"&amp;E304)))</f>
        <v/>
      </c>
      <c r="K304" s="12">
        <f>IF(J304="","",E304-J304)</f>
        <v/>
      </c>
      <c r="L304" s="9">
        <f>IF(J304="","",SUMIFS($F$5:$F$504,$B$5:$B$504,B304,$E$5:$E$504,"&gt;"&amp;J304,$E$5:$E$504,"&lt;="&amp;E304))</f>
        <v/>
      </c>
      <c r="M304" s="13">
        <f>IF(OR(K304="",L304=0),"",K304/L304)</f>
        <v/>
      </c>
      <c r="N304" s="10">
        <f>IF(M304="","",SUMIFS($G$5:$G$504,$B$5:$B$504,B304,$E$5:$E$504,"&gt;"&amp;J304,$E$5:$E$504,"&lt;="&amp;E304)/K304)</f>
        <v/>
      </c>
    </row>
    <row r="305">
      <c r="A305" s="28" t="n"/>
      <c r="B305" s="26" t="n"/>
      <c r="C305" s="26" t="n"/>
      <c r="D305" s="26" t="n"/>
      <c r="E305" s="29" t="n"/>
      <c r="F305" s="30" t="n"/>
      <c r="G305" s="31" t="n"/>
      <c r="H305" s="26" t="n"/>
      <c r="I305" s="11">
        <f>IF(OR(F305="",G305="",F305=0),"",G305/F305)</f>
        <v/>
      </c>
      <c r="J305" s="12">
        <f>IF(OR(H305&lt;&gt;"Sim",B305="",E305=""),"",IF(_xlfn.MAXIFS($E$5:$E$504,$B$5:$B$504,B305,$H$5:$H$504,"Sim",$E$5:$E$504,"&lt;"&amp;E305)=0,"",_xlfn.MAXIFS($E$5:$E$504,$B$5:$B$504,B305,$H$5:$H$504,"Sim",$E$5:$E$504,"&lt;"&amp;E305)))</f>
        <v/>
      </c>
      <c r="K305" s="12">
        <f>IF(J305="","",E305-J305)</f>
        <v/>
      </c>
      <c r="L305" s="9">
        <f>IF(J305="","",SUMIFS($F$5:$F$504,$B$5:$B$504,B305,$E$5:$E$504,"&gt;"&amp;J305,$E$5:$E$504,"&lt;="&amp;E305))</f>
        <v/>
      </c>
      <c r="M305" s="13">
        <f>IF(OR(K305="",L305=0),"",K305/L305)</f>
        <v/>
      </c>
      <c r="N305" s="10">
        <f>IF(M305="","",SUMIFS($G$5:$G$504,$B$5:$B$504,B305,$E$5:$E$504,"&gt;"&amp;J305,$E$5:$E$504,"&lt;="&amp;E305)/K305)</f>
        <v/>
      </c>
    </row>
    <row r="306">
      <c r="A306" s="28" t="n"/>
      <c r="B306" s="26" t="n"/>
      <c r="C306" s="26" t="n"/>
      <c r="D306" s="26" t="n"/>
      <c r="E306" s="29" t="n"/>
      <c r="F306" s="30" t="n"/>
      <c r="G306" s="31" t="n"/>
      <c r="H306" s="26" t="n"/>
      <c r="I306" s="11">
        <f>IF(OR(F306="",G306="",F306=0),"",G306/F306)</f>
        <v/>
      </c>
      <c r="J306" s="12">
        <f>IF(OR(H306&lt;&gt;"Sim",B306="",E306=""),"",IF(_xlfn.MAXIFS($E$5:$E$504,$B$5:$B$504,B306,$H$5:$H$504,"Sim",$E$5:$E$504,"&lt;"&amp;E306)=0,"",_xlfn.MAXIFS($E$5:$E$504,$B$5:$B$504,B306,$H$5:$H$504,"Sim",$E$5:$E$504,"&lt;"&amp;E306)))</f>
        <v/>
      </c>
      <c r="K306" s="12">
        <f>IF(J306="","",E306-J306)</f>
        <v/>
      </c>
      <c r="L306" s="9">
        <f>IF(J306="","",SUMIFS($F$5:$F$504,$B$5:$B$504,B306,$E$5:$E$504,"&gt;"&amp;J306,$E$5:$E$504,"&lt;="&amp;E306))</f>
        <v/>
      </c>
      <c r="M306" s="13">
        <f>IF(OR(K306="",L306=0),"",K306/L306)</f>
        <v/>
      </c>
      <c r="N306" s="10">
        <f>IF(M306="","",SUMIFS($G$5:$G$504,$B$5:$B$504,B306,$E$5:$E$504,"&gt;"&amp;J306,$E$5:$E$504,"&lt;="&amp;E306)/K306)</f>
        <v/>
      </c>
    </row>
    <row r="307">
      <c r="A307" s="28" t="n"/>
      <c r="B307" s="26" t="n"/>
      <c r="C307" s="26" t="n"/>
      <c r="D307" s="26" t="n"/>
      <c r="E307" s="29" t="n"/>
      <c r="F307" s="30" t="n"/>
      <c r="G307" s="31" t="n"/>
      <c r="H307" s="26" t="n"/>
      <c r="I307" s="11">
        <f>IF(OR(F307="",G307="",F307=0),"",G307/F307)</f>
        <v/>
      </c>
      <c r="J307" s="12">
        <f>IF(OR(H307&lt;&gt;"Sim",B307="",E307=""),"",IF(_xlfn.MAXIFS($E$5:$E$504,$B$5:$B$504,B307,$H$5:$H$504,"Sim",$E$5:$E$504,"&lt;"&amp;E307)=0,"",_xlfn.MAXIFS($E$5:$E$504,$B$5:$B$504,B307,$H$5:$H$504,"Sim",$E$5:$E$504,"&lt;"&amp;E307)))</f>
        <v/>
      </c>
      <c r="K307" s="12">
        <f>IF(J307="","",E307-J307)</f>
        <v/>
      </c>
      <c r="L307" s="9">
        <f>IF(J307="","",SUMIFS($F$5:$F$504,$B$5:$B$504,B307,$E$5:$E$504,"&gt;"&amp;J307,$E$5:$E$504,"&lt;="&amp;E307))</f>
        <v/>
      </c>
      <c r="M307" s="13">
        <f>IF(OR(K307="",L307=0),"",K307/L307)</f>
        <v/>
      </c>
      <c r="N307" s="10">
        <f>IF(M307="","",SUMIFS($G$5:$G$504,$B$5:$B$504,B307,$E$5:$E$504,"&gt;"&amp;J307,$E$5:$E$504,"&lt;="&amp;E307)/K307)</f>
        <v/>
      </c>
    </row>
    <row r="308">
      <c r="A308" s="28" t="n"/>
      <c r="B308" s="26" t="n"/>
      <c r="C308" s="26" t="n"/>
      <c r="D308" s="26" t="n"/>
      <c r="E308" s="29" t="n"/>
      <c r="F308" s="30" t="n"/>
      <c r="G308" s="31" t="n"/>
      <c r="H308" s="26" t="n"/>
      <c r="I308" s="11">
        <f>IF(OR(F308="",G308="",F308=0),"",G308/F308)</f>
        <v/>
      </c>
      <c r="J308" s="12">
        <f>IF(OR(H308&lt;&gt;"Sim",B308="",E308=""),"",IF(_xlfn.MAXIFS($E$5:$E$504,$B$5:$B$504,B308,$H$5:$H$504,"Sim",$E$5:$E$504,"&lt;"&amp;E308)=0,"",_xlfn.MAXIFS($E$5:$E$504,$B$5:$B$504,B308,$H$5:$H$504,"Sim",$E$5:$E$504,"&lt;"&amp;E308)))</f>
        <v/>
      </c>
      <c r="K308" s="12">
        <f>IF(J308="","",E308-J308)</f>
        <v/>
      </c>
      <c r="L308" s="9">
        <f>IF(J308="","",SUMIFS($F$5:$F$504,$B$5:$B$504,B308,$E$5:$E$504,"&gt;"&amp;J308,$E$5:$E$504,"&lt;="&amp;E308))</f>
        <v/>
      </c>
      <c r="M308" s="13">
        <f>IF(OR(K308="",L308=0),"",K308/L308)</f>
        <v/>
      </c>
      <c r="N308" s="10">
        <f>IF(M308="","",SUMIFS($G$5:$G$504,$B$5:$B$504,B308,$E$5:$E$504,"&gt;"&amp;J308,$E$5:$E$504,"&lt;="&amp;E308)/K308)</f>
        <v/>
      </c>
    </row>
    <row r="309">
      <c r="A309" s="28" t="n"/>
      <c r="B309" s="26" t="n"/>
      <c r="C309" s="26" t="n"/>
      <c r="D309" s="26" t="n"/>
      <c r="E309" s="29" t="n"/>
      <c r="F309" s="30" t="n"/>
      <c r="G309" s="31" t="n"/>
      <c r="H309" s="26" t="n"/>
      <c r="I309" s="11">
        <f>IF(OR(F309="",G309="",F309=0),"",G309/F309)</f>
        <v/>
      </c>
      <c r="J309" s="12">
        <f>IF(OR(H309&lt;&gt;"Sim",B309="",E309=""),"",IF(_xlfn.MAXIFS($E$5:$E$504,$B$5:$B$504,B309,$H$5:$H$504,"Sim",$E$5:$E$504,"&lt;"&amp;E309)=0,"",_xlfn.MAXIFS($E$5:$E$504,$B$5:$B$504,B309,$H$5:$H$504,"Sim",$E$5:$E$504,"&lt;"&amp;E309)))</f>
        <v/>
      </c>
      <c r="K309" s="12">
        <f>IF(J309="","",E309-J309)</f>
        <v/>
      </c>
      <c r="L309" s="9">
        <f>IF(J309="","",SUMIFS($F$5:$F$504,$B$5:$B$504,B309,$E$5:$E$504,"&gt;"&amp;J309,$E$5:$E$504,"&lt;="&amp;E309))</f>
        <v/>
      </c>
      <c r="M309" s="13">
        <f>IF(OR(K309="",L309=0),"",K309/L309)</f>
        <v/>
      </c>
      <c r="N309" s="10">
        <f>IF(M309="","",SUMIFS($G$5:$G$504,$B$5:$B$504,B309,$E$5:$E$504,"&gt;"&amp;J309,$E$5:$E$504,"&lt;="&amp;E309)/K309)</f>
        <v/>
      </c>
    </row>
    <row r="310">
      <c r="A310" s="28" t="n"/>
      <c r="B310" s="26" t="n"/>
      <c r="C310" s="26" t="n"/>
      <c r="D310" s="26" t="n"/>
      <c r="E310" s="29" t="n"/>
      <c r="F310" s="30" t="n"/>
      <c r="G310" s="31" t="n"/>
      <c r="H310" s="26" t="n"/>
      <c r="I310" s="11">
        <f>IF(OR(F310="",G310="",F310=0),"",G310/F310)</f>
        <v/>
      </c>
      <c r="J310" s="12">
        <f>IF(OR(H310&lt;&gt;"Sim",B310="",E310=""),"",IF(_xlfn.MAXIFS($E$5:$E$504,$B$5:$B$504,B310,$H$5:$H$504,"Sim",$E$5:$E$504,"&lt;"&amp;E310)=0,"",_xlfn.MAXIFS($E$5:$E$504,$B$5:$B$504,B310,$H$5:$H$504,"Sim",$E$5:$E$504,"&lt;"&amp;E310)))</f>
        <v/>
      </c>
      <c r="K310" s="12">
        <f>IF(J310="","",E310-J310)</f>
        <v/>
      </c>
      <c r="L310" s="9">
        <f>IF(J310="","",SUMIFS($F$5:$F$504,$B$5:$B$504,B310,$E$5:$E$504,"&gt;"&amp;J310,$E$5:$E$504,"&lt;="&amp;E310))</f>
        <v/>
      </c>
      <c r="M310" s="13">
        <f>IF(OR(K310="",L310=0),"",K310/L310)</f>
        <v/>
      </c>
      <c r="N310" s="10">
        <f>IF(M310="","",SUMIFS($G$5:$G$504,$B$5:$B$504,B310,$E$5:$E$504,"&gt;"&amp;J310,$E$5:$E$504,"&lt;="&amp;E310)/K310)</f>
        <v/>
      </c>
    </row>
    <row r="311">
      <c r="A311" s="28" t="n"/>
      <c r="B311" s="26" t="n"/>
      <c r="C311" s="26" t="n"/>
      <c r="D311" s="26" t="n"/>
      <c r="E311" s="29" t="n"/>
      <c r="F311" s="30" t="n"/>
      <c r="G311" s="31" t="n"/>
      <c r="H311" s="26" t="n"/>
      <c r="I311" s="11">
        <f>IF(OR(F311="",G311="",F311=0),"",G311/F311)</f>
        <v/>
      </c>
      <c r="J311" s="12">
        <f>IF(OR(H311&lt;&gt;"Sim",B311="",E311=""),"",IF(_xlfn.MAXIFS($E$5:$E$504,$B$5:$B$504,B311,$H$5:$H$504,"Sim",$E$5:$E$504,"&lt;"&amp;E311)=0,"",_xlfn.MAXIFS($E$5:$E$504,$B$5:$B$504,B311,$H$5:$H$504,"Sim",$E$5:$E$504,"&lt;"&amp;E311)))</f>
        <v/>
      </c>
      <c r="K311" s="12">
        <f>IF(J311="","",E311-J311)</f>
        <v/>
      </c>
      <c r="L311" s="9">
        <f>IF(J311="","",SUMIFS($F$5:$F$504,$B$5:$B$504,B311,$E$5:$E$504,"&gt;"&amp;J311,$E$5:$E$504,"&lt;="&amp;E311))</f>
        <v/>
      </c>
      <c r="M311" s="13">
        <f>IF(OR(K311="",L311=0),"",K311/L311)</f>
        <v/>
      </c>
      <c r="N311" s="10">
        <f>IF(M311="","",SUMIFS($G$5:$G$504,$B$5:$B$504,B311,$E$5:$E$504,"&gt;"&amp;J311,$E$5:$E$504,"&lt;="&amp;E311)/K311)</f>
        <v/>
      </c>
    </row>
    <row r="312">
      <c r="A312" s="28" t="n"/>
      <c r="B312" s="26" t="n"/>
      <c r="C312" s="26" t="n"/>
      <c r="D312" s="26" t="n"/>
      <c r="E312" s="29" t="n"/>
      <c r="F312" s="30" t="n"/>
      <c r="G312" s="31" t="n"/>
      <c r="H312" s="26" t="n"/>
      <c r="I312" s="11">
        <f>IF(OR(F312="",G312="",F312=0),"",G312/F312)</f>
        <v/>
      </c>
      <c r="J312" s="12">
        <f>IF(OR(H312&lt;&gt;"Sim",B312="",E312=""),"",IF(_xlfn.MAXIFS($E$5:$E$504,$B$5:$B$504,B312,$H$5:$H$504,"Sim",$E$5:$E$504,"&lt;"&amp;E312)=0,"",_xlfn.MAXIFS($E$5:$E$504,$B$5:$B$504,B312,$H$5:$H$504,"Sim",$E$5:$E$504,"&lt;"&amp;E312)))</f>
        <v/>
      </c>
      <c r="K312" s="12">
        <f>IF(J312="","",E312-J312)</f>
        <v/>
      </c>
      <c r="L312" s="9">
        <f>IF(J312="","",SUMIFS($F$5:$F$504,$B$5:$B$504,B312,$E$5:$E$504,"&gt;"&amp;J312,$E$5:$E$504,"&lt;="&amp;E312))</f>
        <v/>
      </c>
      <c r="M312" s="13">
        <f>IF(OR(K312="",L312=0),"",K312/L312)</f>
        <v/>
      </c>
      <c r="N312" s="10">
        <f>IF(M312="","",SUMIFS($G$5:$G$504,$B$5:$B$504,B312,$E$5:$E$504,"&gt;"&amp;J312,$E$5:$E$504,"&lt;="&amp;E312)/K312)</f>
        <v/>
      </c>
    </row>
    <row r="313">
      <c r="A313" s="28" t="n"/>
      <c r="B313" s="26" t="n"/>
      <c r="C313" s="26" t="n"/>
      <c r="D313" s="26" t="n"/>
      <c r="E313" s="29" t="n"/>
      <c r="F313" s="30" t="n"/>
      <c r="G313" s="31" t="n"/>
      <c r="H313" s="26" t="n"/>
      <c r="I313" s="11">
        <f>IF(OR(F313="",G313="",F313=0),"",G313/F313)</f>
        <v/>
      </c>
      <c r="J313" s="12">
        <f>IF(OR(H313&lt;&gt;"Sim",B313="",E313=""),"",IF(_xlfn.MAXIFS($E$5:$E$504,$B$5:$B$504,B313,$H$5:$H$504,"Sim",$E$5:$E$504,"&lt;"&amp;E313)=0,"",_xlfn.MAXIFS($E$5:$E$504,$B$5:$B$504,B313,$H$5:$H$504,"Sim",$E$5:$E$504,"&lt;"&amp;E313)))</f>
        <v/>
      </c>
      <c r="K313" s="12">
        <f>IF(J313="","",E313-J313)</f>
        <v/>
      </c>
      <c r="L313" s="9">
        <f>IF(J313="","",SUMIFS($F$5:$F$504,$B$5:$B$504,B313,$E$5:$E$504,"&gt;"&amp;J313,$E$5:$E$504,"&lt;="&amp;E313))</f>
        <v/>
      </c>
      <c r="M313" s="13">
        <f>IF(OR(K313="",L313=0),"",K313/L313)</f>
        <v/>
      </c>
      <c r="N313" s="10">
        <f>IF(M313="","",SUMIFS($G$5:$G$504,$B$5:$B$504,B313,$E$5:$E$504,"&gt;"&amp;J313,$E$5:$E$504,"&lt;="&amp;E313)/K313)</f>
        <v/>
      </c>
    </row>
    <row r="314">
      <c r="A314" s="28" t="n"/>
      <c r="B314" s="26" t="n"/>
      <c r="C314" s="26" t="n"/>
      <c r="D314" s="26" t="n"/>
      <c r="E314" s="29" t="n"/>
      <c r="F314" s="30" t="n"/>
      <c r="G314" s="31" t="n"/>
      <c r="H314" s="26" t="n"/>
      <c r="I314" s="11">
        <f>IF(OR(F314="",G314="",F314=0),"",G314/F314)</f>
        <v/>
      </c>
      <c r="J314" s="12">
        <f>IF(OR(H314&lt;&gt;"Sim",B314="",E314=""),"",IF(_xlfn.MAXIFS($E$5:$E$504,$B$5:$B$504,B314,$H$5:$H$504,"Sim",$E$5:$E$504,"&lt;"&amp;E314)=0,"",_xlfn.MAXIFS($E$5:$E$504,$B$5:$B$504,B314,$H$5:$H$504,"Sim",$E$5:$E$504,"&lt;"&amp;E314)))</f>
        <v/>
      </c>
      <c r="K314" s="12">
        <f>IF(J314="","",E314-J314)</f>
        <v/>
      </c>
      <c r="L314" s="9">
        <f>IF(J314="","",SUMIFS($F$5:$F$504,$B$5:$B$504,B314,$E$5:$E$504,"&gt;"&amp;J314,$E$5:$E$504,"&lt;="&amp;E314))</f>
        <v/>
      </c>
      <c r="M314" s="13">
        <f>IF(OR(K314="",L314=0),"",K314/L314)</f>
        <v/>
      </c>
      <c r="N314" s="10">
        <f>IF(M314="","",SUMIFS($G$5:$G$504,$B$5:$B$504,B314,$E$5:$E$504,"&gt;"&amp;J314,$E$5:$E$504,"&lt;="&amp;E314)/K314)</f>
        <v/>
      </c>
    </row>
    <row r="315">
      <c r="A315" s="28" t="n"/>
      <c r="B315" s="26" t="n"/>
      <c r="C315" s="26" t="n"/>
      <c r="D315" s="26" t="n"/>
      <c r="E315" s="29" t="n"/>
      <c r="F315" s="30" t="n"/>
      <c r="G315" s="31" t="n"/>
      <c r="H315" s="26" t="n"/>
      <c r="I315" s="11">
        <f>IF(OR(F315="",G315="",F315=0),"",G315/F315)</f>
        <v/>
      </c>
      <c r="J315" s="12">
        <f>IF(OR(H315&lt;&gt;"Sim",B315="",E315=""),"",IF(_xlfn.MAXIFS($E$5:$E$504,$B$5:$B$504,B315,$H$5:$H$504,"Sim",$E$5:$E$504,"&lt;"&amp;E315)=0,"",_xlfn.MAXIFS($E$5:$E$504,$B$5:$B$504,B315,$H$5:$H$504,"Sim",$E$5:$E$504,"&lt;"&amp;E315)))</f>
        <v/>
      </c>
      <c r="K315" s="12">
        <f>IF(J315="","",E315-J315)</f>
        <v/>
      </c>
      <c r="L315" s="9">
        <f>IF(J315="","",SUMIFS($F$5:$F$504,$B$5:$B$504,B315,$E$5:$E$504,"&gt;"&amp;J315,$E$5:$E$504,"&lt;="&amp;E315))</f>
        <v/>
      </c>
      <c r="M315" s="13">
        <f>IF(OR(K315="",L315=0),"",K315/L315)</f>
        <v/>
      </c>
      <c r="N315" s="10">
        <f>IF(M315="","",SUMIFS($G$5:$G$504,$B$5:$B$504,B315,$E$5:$E$504,"&gt;"&amp;J315,$E$5:$E$504,"&lt;="&amp;E315)/K315)</f>
        <v/>
      </c>
    </row>
    <row r="316">
      <c r="A316" s="28" t="n"/>
      <c r="B316" s="26" t="n"/>
      <c r="C316" s="26" t="n"/>
      <c r="D316" s="26" t="n"/>
      <c r="E316" s="29" t="n"/>
      <c r="F316" s="30" t="n"/>
      <c r="G316" s="31" t="n"/>
      <c r="H316" s="26" t="n"/>
      <c r="I316" s="11">
        <f>IF(OR(F316="",G316="",F316=0),"",G316/F316)</f>
        <v/>
      </c>
      <c r="J316" s="12">
        <f>IF(OR(H316&lt;&gt;"Sim",B316="",E316=""),"",IF(_xlfn.MAXIFS($E$5:$E$504,$B$5:$B$504,B316,$H$5:$H$504,"Sim",$E$5:$E$504,"&lt;"&amp;E316)=0,"",_xlfn.MAXIFS($E$5:$E$504,$B$5:$B$504,B316,$H$5:$H$504,"Sim",$E$5:$E$504,"&lt;"&amp;E316)))</f>
        <v/>
      </c>
      <c r="K316" s="12">
        <f>IF(J316="","",E316-J316)</f>
        <v/>
      </c>
      <c r="L316" s="9">
        <f>IF(J316="","",SUMIFS($F$5:$F$504,$B$5:$B$504,B316,$E$5:$E$504,"&gt;"&amp;J316,$E$5:$E$504,"&lt;="&amp;E316))</f>
        <v/>
      </c>
      <c r="M316" s="13">
        <f>IF(OR(K316="",L316=0),"",K316/L316)</f>
        <v/>
      </c>
      <c r="N316" s="10">
        <f>IF(M316="","",SUMIFS($G$5:$G$504,$B$5:$B$504,B316,$E$5:$E$504,"&gt;"&amp;J316,$E$5:$E$504,"&lt;="&amp;E316)/K316)</f>
        <v/>
      </c>
    </row>
    <row r="317">
      <c r="A317" s="28" t="n"/>
      <c r="B317" s="26" t="n"/>
      <c r="C317" s="26" t="n"/>
      <c r="D317" s="26" t="n"/>
      <c r="E317" s="29" t="n"/>
      <c r="F317" s="30" t="n"/>
      <c r="G317" s="31" t="n"/>
      <c r="H317" s="26" t="n"/>
      <c r="I317" s="11">
        <f>IF(OR(F317="",G317="",F317=0),"",G317/F317)</f>
        <v/>
      </c>
      <c r="J317" s="12">
        <f>IF(OR(H317&lt;&gt;"Sim",B317="",E317=""),"",IF(_xlfn.MAXIFS($E$5:$E$504,$B$5:$B$504,B317,$H$5:$H$504,"Sim",$E$5:$E$504,"&lt;"&amp;E317)=0,"",_xlfn.MAXIFS($E$5:$E$504,$B$5:$B$504,B317,$H$5:$H$504,"Sim",$E$5:$E$504,"&lt;"&amp;E317)))</f>
        <v/>
      </c>
      <c r="K317" s="12">
        <f>IF(J317="","",E317-J317)</f>
        <v/>
      </c>
      <c r="L317" s="9">
        <f>IF(J317="","",SUMIFS($F$5:$F$504,$B$5:$B$504,B317,$E$5:$E$504,"&gt;"&amp;J317,$E$5:$E$504,"&lt;="&amp;E317))</f>
        <v/>
      </c>
      <c r="M317" s="13">
        <f>IF(OR(K317="",L317=0),"",K317/L317)</f>
        <v/>
      </c>
      <c r="N317" s="10">
        <f>IF(M317="","",SUMIFS($G$5:$G$504,$B$5:$B$504,B317,$E$5:$E$504,"&gt;"&amp;J317,$E$5:$E$504,"&lt;="&amp;E317)/K317)</f>
        <v/>
      </c>
    </row>
    <row r="318">
      <c r="A318" s="28" t="n"/>
      <c r="B318" s="26" t="n"/>
      <c r="C318" s="26" t="n"/>
      <c r="D318" s="26" t="n"/>
      <c r="E318" s="29" t="n"/>
      <c r="F318" s="30" t="n"/>
      <c r="G318" s="31" t="n"/>
      <c r="H318" s="26" t="n"/>
      <c r="I318" s="11">
        <f>IF(OR(F318="",G318="",F318=0),"",G318/F318)</f>
        <v/>
      </c>
      <c r="J318" s="12">
        <f>IF(OR(H318&lt;&gt;"Sim",B318="",E318=""),"",IF(_xlfn.MAXIFS($E$5:$E$504,$B$5:$B$504,B318,$H$5:$H$504,"Sim",$E$5:$E$504,"&lt;"&amp;E318)=0,"",_xlfn.MAXIFS($E$5:$E$504,$B$5:$B$504,B318,$H$5:$H$504,"Sim",$E$5:$E$504,"&lt;"&amp;E318)))</f>
        <v/>
      </c>
      <c r="K318" s="12">
        <f>IF(J318="","",E318-J318)</f>
        <v/>
      </c>
      <c r="L318" s="9">
        <f>IF(J318="","",SUMIFS($F$5:$F$504,$B$5:$B$504,B318,$E$5:$E$504,"&gt;"&amp;J318,$E$5:$E$504,"&lt;="&amp;E318))</f>
        <v/>
      </c>
      <c r="M318" s="13">
        <f>IF(OR(K318="",L318=0),"",K318/L318)</f>
        <v/>
      </c>
      <c r="N318" s="10">
        <f>IF(M318="","",SUMIFS($G$5:$G$504,$B$5:$B$504,B318,$E$5:$E$504,"&gt;"&amp;J318,$E$5:$E$504,"&lt;="&amp;E318)/K318)</f>
        <v/>
      </c>
    </row>
    <row r="319">
      <c r="A319" s="28" t="n"/>
      <c r="B319" s="26" t="n"/>
      <c r="C319" s="26" t="n"/>
      <c r="D319" s="26" t="n"/>
      <c r="E319" s="29" t="n"/>
      <c r="F319" s="30" t="n"/>
      <c r="G319" s="31" t="n"/>
      <c r="H319" s="26" t="n"/>
      <c r="I319" s="11">
        <f>IF(OR(F319="",G319="",F319=0),"",G319/F319)</f>
        <v/>
      </c>
      <c r="J319" s="12">
        <f>IF(OR(H319&lt;&gt;"Sim",B319="",E319=""),"",IF(_xlfn.MAXIFS($E$5:$E$504,$B$5:$B$504,B319,$H$5:$H$504,"Sim",$E$5:$E$504,"&lt;"&amp;E319)=0,"",_xlfn.MAXIFS($E$5:$E$504,$B$5:$B$504,B319,$H$5:$H$504,"Sim",$E$5:$E$504,"&lt;"&amp;E319)))</f>
        <v/>
      </c>
      <c r="K319" s="12">
        <f>IF(J319="","",E319-J319)</f>
        <v/>
      </c>
      <c r="L319" s="9">
        <f>IF(J319="","",SUMIFS($F$5:$F$504,$B$5:$B$504,B319,$E$5:$E$504,"&gt;"&amp;J319,$E$5:$E$504,"&lt;="&amp;E319))</f>
        <v/>
      </c>
      <c r="M319" s="13">
        <f>IF(OR(K319="",L319=0),"",K319/L319)</f>
        <v/>
      </c>
      <c r="N319" s="10">
        <f>IF(M319="","",SUMIFS($G$5:$G$504,$B$5:$B$504,B319,$E$5:$E$504,"&gt;"&amp;J319,$E$5:$E$504,"&lt;="&amp;E319)/K319)</f>
        <v/>
      </c>
    </row>
    <row r="320">
      <c r="A320" s="28" t="n"/>
      <c r="B320" s="26" t="n"/>
      <c r="C320" s="26" t="n"/>
      <c r="D320" s="26" t="n"/>
      <c r="E320" s="29" t="n"/>
      <c r="F320" s="30" t="n"/>
      <c r="G320" s="31" t="n"/>
      <c r="H320" s="26" t="n"/>
      <c r="I320" s="11">
        <f>IF(OR(F320="",G320="",F320=0),"",G320/F320)</f>
        <v/>
      </c>
      <c r="J320" s="12">
        <f>IF(OR(H320&lt;&gt;"Sim",B320="",E320=""),"",IF(_xlfn.MAXIFS($E$5:$E$504,$B$5:$B$504,B320,$H$5:$H$504,"Sim",$E$5:$E$504,"&lt;"&amp;E320)=0,"",_xlfn.MAXIFS($E$5:$E$504,$B$5:$B$504,B320,$H$5:$H$504,"Sim",$E$5:$E$504,"&lt;"&amp;E320)))</f>
        <v/>
      </c>
      <c r="K320" s="12">
        <f>IF(J320="","",E320-J320)</f>
        <v/>
      </c>
      <c r="L320" s="9">
        <f>IF(J320="","",SUMIFS($F$5:$F$504,$B$5:$B$504,B320,$E$5:$E$504,"&gt;"&amp;J320,$E$5:$E$504,"&lt;="&amp;E320))</f>
        <v/>
      </c>
      <c r="M320" s="13">
        <f>IF(OR(K320="",L320=0),"",K320/L320)</f>
        <v/>
      </c>
      <c r="N320" s="10">
        <f>IF(M320="","",SUMIFS($G$5:$G$504,$B$5:$B$504,B320,$E$5:$E$504,"&gt;"&amp;J320,$E$5:$E$504,"&lt;="&amp;E320)/K320)</f>
        <v/>
      </c>
    </row>
    <row r="321">
      <c r="A321" s="28" t="n"/>
      <c r="B321" s="26" t="n"/>
      <c r="C321" s="26" t="n"/>
      <c r="D321" s="26" t="n"/>
      <c r="E321" s="29" t="n"/>
      <c r="F321" s="30" t="n"/>
      <c r="G321" s="31" t="n"/>
      <c r="H321" s="26" t="n"/>
      <c r="I321" s="11">
        <f>IF(OR(F321="",G321="",F321=0),"",G321/F321)</f>
        <v/>
      </c>
      <c r="J321" s="12">
        <f>IF(OR(H321&lt;&gt;"Sim",B321="",E321=""),"",IF(_xlfn.MAXIFS($E$5:$E$504,$B$5:$B$504,B321,$H$5:$H$504,"Sim",$E$5:$E$504,"&lt;"&amp;E321)=0,"",_xlfn.MAXIFS($E$5:$E$504,$B$5:$B$504,B321,$H$5:$H$504,"Sim",$E$5:$E$504,"&lt;"&amp;E321)))</f>
        <v/>
      </c>
      <c r="K321" s="12">
        <f>IF(J321="","",E321-J321)</f>
        <v/>
      </c>
      <c r="L321" s="9">
        <f>IF(J321="","",SUMIFS($F$5:$F$504,$B$5:$B$504,B321,$E$5:$E$504,"&gt;"&amp;J321,$E$5:$E$504,"&lt;="&amp;E321))</f>
        <v/>
      </c>
      <c r="M321" s="13">
        <f>IF(OR(K321="",L321=0),"",K321/L321)</f>
        <v/>
      </c>
      <c r="N321" s="10">
        <f>IF(M321="","",SUMIFS($G$5:$G$504,$B$5:$B$504,B321,$E$5:$E$504,"&gt;"&amp;J321,$E$5:$E$504,"&lt;="&amp;E321)/K321)</f>
        <v/>
      </c>
    </row>
    <row r="322">
      <c r="A322" s="28" t="n"/>
      <c r="B322" s="26" t="n"/>
      <c r="C322" s="26" t="n"/>
      <c r="D322" s="26" t="n"/>
      <c r="E322" s="29" t="n"/>
      <c r="F322" s="30" t="n"/>
      <c r="G322" s="31" t="n"/>
      <c r="H322" s="26" t="n"/>
      <c r="I322" s="11">
        <f>IF(OR(F322="",G322="",F322=0),"",G322/F322)</f>
        <v/>
      </c>
      <c r="J322" s="12">
        <f>IF(OR(H322&lt;&gt;"Sim",B322="",E322=""),"",IF(_xlfn.MAXIFS($E$5:$E$504,$B$5:$B$504,B322,$H$5:$H$504,"Sim",$E$5:$E$504,"&lt;"&amp;E322)=0,"",_xlfn.MAXIFS($E$5:$E$504,$B$5:$B$504,B322,$H$5:$H$504,"Sim",$E$5:$E$504,"&lt;"&amp;E322)))</f>
        <v/>
      </c>
      <c r="K322" s="12">
        <f>IF(J322="","",E322-J322)</f>
        <v/>
      </c>
      <c r="L322" s="9">
        <f>IF(J322="","",SUMIFS($F$5:$F$504,$B$5:$B$504,B322,$E$5:$E$504,"&gt;"&amp;J322,$E$5:$E$504,"&lt;="&amp;E322))</f>
        <v/>
      </c>
      <c r="M322" s="13">
        <f>IF(OR(K322="",L322=0),"",K322/L322)</f>
        <v/>
      </c>
      <c r="N322" s="10">
        <f>IF(M322="","",SUMIFS($G$5:$G$504,$B$5:$B$504,B322,$E$5:$E$504,"&gt;"&amp;J322,$E$5:$E$504,"&lt;="&amp;E322)/K322)</f>
        <v/>
      </c>
    </row>
    <row r="323">
      <c r="A323" s="28" t="n"/>
      <c r="B323" s="26" t="n"/>
      <c r="C323" s="26" t="n"/>
      <c r="D323" s="26" t="n"/>
      <c r="E323" s="29" t="n"/>
      <c r="F323" s="30" t="n"/>
      <c r="G323" s="31" t="n"/>
      <c r="H323" s="26" t="n"/>
      <c r="I323" s="11">
        <f>IF(OR(F323="",G323="",F323=0),"",G323/F323)</f>
        <v/>
      </c>
      <c r="J323" s="12">
        <f>IF(OR(H323&lt;&gt;"Sim",B323="",E323=""),"",IF(_xlfn.MAXIFS($E$5:$E$504,$B$5:$B$504,B323,$H$5:$H$504,"Sim",$E$5:$E$504,"&lt;"&amp;E323)=0,"",_xlfn.MAXIFS($E$5:$E$504,$B$5:$B$504,B323,$H$5:$H$504,"Sim",$E$5:$E$504,"&lt;"&amp;E323)))</f>
        <v/>
      </c>
      <c r="K323" s="12">
        <f>IF(J323="","",E323-J323)</f>
        <v/>
      </c>
      <c r="L323" s="9">
        <f>IF(J323="","",SUMIFS($F$5:$F$504,$B$5:$B$504,B323,$E$5:$E$504,"&gt;"&amp;J323,$E$5:$E$504,"&lt;="&amp;E323))</f>
        <v/>
      </c>
      <c r="M323" s="13">
        <f>IF(OR(K323="",L323=0),"",K323/L323)</f>
        <v/>
      </c>
      <c r="N323" s="10">
        <f>IF(M323="","",SUMIFS($G$5:$G$504,$B$5:$B$504,B323,$E$5:$E$504,"&gt;"&amp;J323,$E$5:$E$504,"&lt;="&amp;E323)/K323)</f>
        <v/>
      </c>
    </row>
    <row r="324">
      <c r="A324" s="28" t="n"/>
      <c r="B324" s="26" t="n"/>
      <c r="C324" s="26" t="n"/>
      <c r="D324" s="26" t="n"/>
      <c r="E324" s="29" t="n"/>
      <c r="F324" s="30" t="n"/>
      <c r="G324" s="31" t="n"/>
      <c r="H324" s="26" t="n"/>
      <c r="I324" s="11">
        <f>IF(OR(F324="",G324="",F324=0),"",G324/F324)</f>
        <v/>
      </c>
      <c r="J324" s="12">
        <f>IF(OR(H324&lt;&gt;"Sim",B324="",E324=""),"",IF(_xlfn.MAXIFS($E$5:$E$504,$B$5:$B$504,B324,$H$5:$H$504,"Sim",$E$5:$E$504,"&lt;"&amp;E324)=0,"",_xlfn.MAXIFS($E$5:$E$504,$B$5:$B$504,B324,$H$5:$H$504,"Sim",$E$5:$E$504,"&lt;"&amp;E324)))</f>
        <v/>
      </c>
      <c r="K324" s="12">
        <f>IF(J324="","",E324-J324)</f>
        <v/>
      </c>
      <c r="L324" s="9">
        <f>IF(J324="","",SUMIFS($F$5:$F$504,$B$5:$B$504,B324,$E$5:$E$504,"&gt;"&amp;J324,$E$5:$E$504,"&lt;="&amp;E324))</f>
        <v/>
      </c>
      <c r="M324" s="13">
        <f>IF(OR(K324="",L324=0),"",K324/L324)</f>
        <v/>
      </c>
      <c r="N324" s="10">
        <f>IF(M324="","",SUMIFS($G$5:$G$504,$B$5:$B$504,B324,$E$5:$E$504,"&gt;"&amp;J324,$E$5:$E$504,"&lt;="&amp;E324)/K324)</f>
        <v/>
      </c>
    </row>
    <row r="325">
      <c r="A325" s="28" t="n"/>
      <c r="B325" s="26" t="n"/>
      <c r="C325" s="26" t="n"/>
      <c r="D325" s="26" t="n"/>
      <c r="E325" s="29" t="n"/>
      <c r="F325" s="30" t="n"/>
      <c r="G325" s="31" t="n"/>
      <c r="H325" s="26" t="n"/>
      <c r="I325" s="11">
        <f>IF(OR(F325="",G325="",F325=0),"",G325/F325)</f>
        <v/>
      </c>
      <c r="J325" s="12">
        <f>IF(OR(H325&lt;&gt;"Sim",B325="",E325=""),"",IF(_xlfn.MAXIFS($E$5:$E$504,$B$5:$B$504,B325,$H$5:$H$504,"Sim",$E$5:$E$504,"&lt;"&amp;E325)=0,"",_xlfn.MAXIFS($E$5:$E$504,$B$5:$B$504,B325,$H$5:$H$504,"Sim",$E$5:$E$504,"&lt;"&amp;E325)))</f>
        <v/>
      </c>
      <c r="K325" s="12">
        <f>IF(J325="","",E325-J325)</f>
        <v/>
      </c>
      <c r="L325" s="9">
        <f>IF(J325="","",SUMIFS($F$5:$F$504,$B$5:$B$504,B325,$E$5:$E$504,"&gt;"&amp;J325,$E$5:$E$504,"&lt;="&amp;E325))</f>
        <v/>
      </c>
      <c r="M325" s="13">
        <f>IF(OR(K325="",L325=0),"",K325/L325)</f>
        <v/>
      </c>
      <c r="N325" s="10">
        <f>IF(M325="","",SUMIFS($G$5:$G$504,$B$5:$B$504,B325,$E$5:$E$504,"&gt;"&amp;J325,$E$5:$E$504,"&lt;="&amp;E325)/K325)</f>
        <v/>
      </c>
    </row>
    <row r="326">
      <c r="A326" s="28" t="n"/>
      <c r="B326" s="26" t="n"/>
      <c r="C326" s="26" t="n"/>
      <c r="D326" s="26" t="n"/>
      <c r="E326" s="29" t="n"/>
      <c r="F326" s="30" t="n"/>
      <c r="G326" s="31" t="n"/>
      <c r="H326" s="26" t="n"/>
      <c r="I326" s="11">
        <f>IF(OR(F326="",G326="",F326=0),"",G326/F326)</f>
        <v/>
      </c>
      <c r="J326" s="12">
        <f>IF(OR(H326&lt;&gt;"Sim",B326="",E326=""),"",IF(_xlfn.MAXIFS($E$5:$E$504,$B$5:$B$504,B326,$H$5:$H$504,"Sim",$E$5:$E$504,"&lt;"&amp;E326)=0,"",_xlfn.MAXIFS($E$5:$E$504,$B$5:$B$504,B326,$H$5:$H$504,"Sim",$E$5:$E$504,"&lt;"&amp;E326)))</f>
        <v/>
      </c>
      <c r="K326" s="12">
        <f>IF(J326="","",E326-J326)</f>
        <v/>
      </c>
      <c r="L326" s="9">
        <f>IF(J326="","",SUMIFS($F$5:$F$504,$B$5:$B$504,B326,$E$5:$E$504,"&gt;"&amp;J326,$E$5:$E$504,"&lt;="&amp;E326))</f>
        <v/>
      </c>
      <c r="M326" s="13">
        <f>IF(OR(K326="",L326=0),"",K326/L326)</f>
        <v/>
      </c>
      <c r="N326" s="10">
        <f>IF(M326="","",SUMIFS($G$5:$G$504,$B$5:$B$504,B326,$E$5:$E$504,"&gt;"&amp;J326,$E$5:$E$504,"&lt;="&amp;E326)/K326)</f>
        <v/>
      </c>
    </row>
    <row r="327">
      <c r="A327" s="28" t="n"/>
      <c r="B327" s="26" t="n"/>
      <c r="C327" s="26" t="n"/>
      <c r="D327" s="26" t="n"/>
      <c r="E327" s="29" t="n"/>
      <c r="F327" s="30" t="n"/>
      <c r="G327" s="31" t="n"/>
      <c r="H327" s="26" t="n"/>
      <c r="I327" s="11">
        <f>IF(OR(F327="",G327="",F327=0),"",G327/F327)</f>
        <v/>
      </c>
      <c r="J327" s="12">
        <f>IF(OR(H327&lt;&gt;"Sim",B327="",E327=""),"",IF(_xlfn.MAXIFS($E$5:$E$504,$B$5:$B$504,B327,$H$5:$H$504,"Sim",$E$5:$E$504,"&lt;"&amp;E327)=0,"",_xlfn.MAXIFS($E$5:$E$504,$B$5:$B$504,B327,$H$5:$H$504,"Sim",$E$5:$E$504,"&lt;"&amp;E327)))</f>
        <v/>
      </c>
      <c r="K327" s="12">
        <f>IF(J327="","",E327-J327)</f>
        <v/>
      </c>
      <c r="L327" s="9">
        <f>IF(J327="","",SUMIFS($F$5:$F$504,$B$5:$B$504,B327,$E$5:$E$504,"&gt;"&amp;J327,$E$5:$E$504,"&lt;="&amp;E327))</f>
        <v/>
      </c>
      <c r="M327" s="13">
        <f>IF(OR(K327="",L327=0),"",K327/L327)</f>
        <v/>
      </c>
      <c r="N327" s="10">
        <f>IF(M327="","",SUMIFS($G$5:$G$504,$B$5:$B$504,B327,$E$5:$E$504,"&gt;"&amp;J327,$E$5:$E$504,"&lt;="&amp;E327)/K327)</f>
        <v/>
      </c>
    </row>
    <row r="328">
      <c r="A328" s="28" t="n"/>
      <c r="B328" s="26" t="n"/>
      <c r="C328" s="26" t="n"/>
      <c r="D328" s="26" t="n"/>
      <c r="E328" s="29" t="n"/>
      <c r="F328" s="30" t="n"/>
      <c r="G328" s="31" t="n"/>
      <c r="H328" s="26" t="n"/>
      <c r="I328" s="11">
        <f>IF(OR(F328="",G328="",F328=0),"",G328/F328)</f>
        <v/>
      </c>
      <c r="J328" s="12">
        <f>IF(OR(H328&lt;&gt;"Sim",B328="",E328=""),"",IF(_xlfn.MAXIFS($E$5:$E$504,$B$5:$B$504,B328,$H$5:$H$504,"Sim",$E$5:$E$504,"&lt;"&amp;E328)=0,"",_xlfn.MAXIFS($E$5:$E$504,$B$5:$B$504,B328,$H$5:$H$504,"Sim",$E$5:$E$504,"&lt;"&amp;E328)))</f>
        <v/>
      </c>
      <c r="K328" s="12">
        <f>IF(J328="","",E328-J328)</f>
        <v/>
      </c>
      <c r="L328" s="9">
        <f>IF(J328="","",SUMIFS($F$5:$F$504,$B$5:$B$504,B328,$E$5:$E$504,"&gt;"&amp;J328,$E$5:$E$504,"&lt;="&amp;E328))</f>
        <v/>
      </c>
      <c r="M328" s="13">
        <f>IF(OR(K328="",L328=0),"",K328/L328)</f>
        <v/>
      </c>
      <c r="N328" s="10">
        <f>IF(M328="","",SUMIFS($G$5:$G$504,$B$5:$B$504,B328,$E$5:$E$504,"&gt;"&amp;J328,$E$5:$E$504,"&lt;="&amp;E328)/K328)</f>
        <v/>
      </c>
    </row>
    <row r="329">
      <c r="A329" s="28" t="n"/>
      <c r="B329" s="26" t="n"/>
      <c r="C329" s="26" t="n"/>
      <c r="D329" s="26" t="n"/>
      <c r="E329" s="29" t="n"/>
      <c r="F329" s="30" t="n"/>
      <c r="G329" s="31" t="n"/>
      <c r="H329" s="26" t="n"/>
      <c r="I329" s="11">
        <f>IF(OR(F329="",G329="",F329=0),"",G329/F329)</f>
        <v/>
      </c>
      <c r="J329" s="12">
        <f>IF(OR(H329&lt;&gt;"Sim",B329="",E329=""),"",IF(_xlfn.MAXIFS($E$5:$E$504,$B$5:$B$504,B329,$H$5:$H$504,"Sim",$E$5:$E$504,"&lt;"&amp;E329)=0,"",_xlfn.MAXIFS($E$5:$E$504,$B$5:$B$504,B329,$H$5:$H$504,"Sim",$E$5:$E$504,"&lt;"&amp;E329)))</f>
        <v/>
      </c>
      <c r="K329" s="12">
        <f>IF(J329="","",E329-J329)</f>
        <v/>
      </c>
      <c r="L329" s="9">
        <f>IF(J329="","",SUMIFS($F$5:$F$504,$B$5:$B$504,B329,$E$5:$E$504,"&gt;"&amp;J329,$E$5:$E$504,"&lt;="&amp;E329))</f>
        <v/>
      </c>
      <c r="M329" s="13">
        <f>IF(OR(K329="",L329=0),"",K329/L329)</f>
        <v/>
      </c>
      <c r="N329" s="10">
        <f>IF(M329="","",SUMIFS($G$5:$G$504,$B$5:$B$504,B329,$E$5:$E$504,"&gt;"&amp;J329,$E$5:$E$504,"&lt;="&amp;E329)/K329)</f>
        <v/>
      </c>
    </row>
    <row r="330">
      <c r="A330" s="28" t="n"/>
      <c r="B330" s="26" t="n"/>
      <c r="C330" s="26" t="n"/>
      <c r="D330" s="26" t="n"/>
      <c r="E330" s="29" t="n"/>
      <c r="F330" s="30" t="n"/>
      <c r="G330" s="31" t="n"/>
      <c r="H330" s="26" t="n"/>
      <c r="I330" s="11">
        <f>IF(OR(F330="",G330="",F330=0),"",G330/F330)</f>
        <v/>
      </c>
      <c r="J330" s="12">
        <f>IF(OR(H330&lt;&gt;"Sim",B330="",E330=""),"",IF(_xlfn.MAXIFS($E$5:$E$504,$B$5:$B$504,B330,$H$5:$H$504,"Sim",$E$5:$E$504,"&lt;"&amp;E330)=0,"",_xlfn.MAXIFS($E$5:$E$504,$B$5:$B$504,B330,$H$5:$H$504,"Sim",$E$5:$E$504,"&lt;"&amp;E330)))</f>
        <v/>
      </c>
      <c r="K330" s="12">
        <f>IF(J330="","",E330-J330)</f>
        <v/>
      </c>
      <c r="L330" s="9">
        <f>IF(J330="","",SUMIFS($F$5:$F$504,$B$5:$B$504,B330,$E$5:$E$504,"&gt;"&amp;J330,$E$5:$E$504,"&lt;="&amp;E330))</f>
        <v/>
      </c>
      <c r="M330" s="13">
        <f>IF(OR(K330="",L330=0),"",K330/L330)</f>
        <v/>
      </c>
      <c r="N330" s="10">
        <f>IF(M330="","",SUMIFS($G$5:$G$504,$B$5:$B$504,B330,$E$5:$E$504,"&gt;"&amp;J330,$E$5:$E$504,"&lt;="&amp;E330)/K330)</f>
        <v/>
      </c>
    </row>
    <row r="331">
      <c r="A331" s="28" t="n"/>
      <c r="B331" s="26" t="n"/>
      <c r="C331" s="26" t="n"/>
      <c r="D331" s="26" t="n"/>
      <c r="E331" s="29" t="n"/>
      <c r="F331" s="30" t="n"/>
      <c r="G331" s="31" t="n"/>
      <c r="H331" s="26" t="n"/>
      <c r="I331" s="11">
        <f>IF(OR(F331="",G331="",F331=0),"",G331/F331)</f>
        <v/>
      </c>
      <c r="J331" s="12">
        <f>IF(OR(H331&lt;&gt;"Sim",B331="",E331=""),"",IF(_xlfn.MAXIFS($E$5:$E$504,$B$5:$B$504,B331,$H$5:$H$504,"Sim",$E$5:$E$504,"&lt;"&amp;E331)=0,"",_xlfn.MAXIFS($E$5:$E$504,$B$5:$B$504,B331,$H$5:$H$504,"Sim",$E$5:$E$504,"&lt;"&amp;E331)))</f>
        <v/>
      </c>
      <c r="K331" s="12">
        <f>IF(J331="","",E331-J331)</f>
        <v/>
      </c>
      <c r="L331" s="9">
        <f>IF(J331="","",SUMIFS($F$5:$F$504,$B$5:$B$504,B331,$E$5:$E$504,"&gt;"&amp;J331,$E$5:$E$504,"&lt;="&amp;E331))</f>
        <v/>
      </c>
      <c r="M331" s="13">
        <f>IF(OR(K331="",L331=0),"",K331/L331)</f>
        <v/>
      </c>
      <c r="N331" s="10">
        <f>IF(M331="","",SUMIFS($G$5:$G$504,$B$5:$B$504,B331,$E$5:$E$504,"&gt;"&amp;J331,$E$5:$E$504,"&lt;="&amp;E331)/K331)</f>
        <v/>
      </c>
    </row>
    <row r="332">
      <c r="A332" s="28" t="n"/>
      <c r="B332" s="26" t="n"/>
      <c r="C332" s="26" t="n"/>
      <c r="D332" s="26" t="n"/>
      <c r="E332" s="29" t="n"/>
      <c r="F332" s="30" t="n"/>
      <c r="G332" s="31" t="n"/>
      <c r="H332" s="26" t="n"/>
      <c r="I332" s="11">
        <f>IF(OR(F332="",G332="",F332=0),"",G332/F332)</f>
        <v/>
      </c>
      <c r="J332" s="12">
        <f>IF(OR(H332&lt;&gt;"Sim",B332="",E332=""),"",IF(_xlfn.MAXIFS($E$5:$E$504,$B$5:$B$504,B332,$H$5:$H$504,"Sim",$E$5:$E$504,"&lt;"&amp;E332)=0,"",_xlfn.MAXIFS($E$5:$E$504,$B$5:$B$504,B332,$H$5:$H$504,"Sim",$E$5:$E$504,"&lt;"&amp;E332)))</f>
        <v/>
      </c>
      <c r="K332" s="12">
        <f>IF(J332="","",E332-J332)</f>
        <v/>
      </c>
      <c r="L332" s="9">
        <f>IF(J332="","",SUMIFS($F$5:$F$504,$B$5:$B$504,B332,$E$5:$E$504,"&gt;"&amp;J332,$E$5:$E$504,"&lt;="&amp;E332))</f>
        <v/>
      </c>
      <c r="M332" s="13">
        <f>IF(OR(K332="",L332=0),"",K332/L332)</f>
        <v/>
      </c>
      <c r="N332" s="10">
        <f>IF(M332="","",SUMIFS($G$5:$G$504,$B$5:$B$504,B332,$E$5:$E$504,"&gt;"&amp;J332,$E$5:$E$504,"&lt;="&amp;E332)/K332)</f>
        <v/>
      </c>
    </row>
    <row r="333">
      <c r="A333" s="28" t="n"/>
      <c r="B333" s="26" t="n"/>
      <c r="C333" s="26" t="n"/>
      <c r="D333" s="26" t="n"/>
      <c r="E333" s="29" t="n"/>
      <c r="F333" s="30" t="n"/>
      <c r="G333" s="31" t="n"/>
      <c r="H333" s="26" t="n"/>
      <c r="I333" s="11">
        <f>IF(OR(F333="",G333="",F333=0),"",G333/F333)</f>
        <v/>
      </c>
      <c r="J333" s="12">
        <f>IF(OR(H333&lt;&gt;"Sim",B333="",E333=""),"",IF(_xlfn.MAXIFS($E$5:$E$504,$B$5:$B$504,B333,$H$5:$H$504,"Sim",$E$5:$E$504,"&lt;"&amp;E333)=0,"",_xlfn.MAXIFS($E$5:$E$504,$B$5:$B$504,B333,$H$5:$H$504,"Sim",$E$5:$E$504,"&lt;"&amp;E333)))</f>
        <v/>
      </c>
      <c r="K333" s="12">
        <f>IF(J333="","",E333-J333)</f>
        <v/>
      </c>
      <c r="L333" s="9">
        <f>IF(J333="","",SUMIFS($F$5:$F$504,$B$5:$B$504,B333,$E$5:$E$504,"&gt;"&amp;J333,$E$5:$E$504,"&lt;="&amp;E333))</f>
        <v/>
      </c>
      <c r="M333" s="13">
        <f>IF(OR(K333="",L333=0),"",K333/L333)</f>
        <v/>
      </c>
      <c r="N333" s="10">
        <f>IF(M333="","",SUMIFS($G$5:$G$504,$B$5:$B$504,B333,$E$5:$E$504,"&gt;"&amp;J333,$E$5:$E$504,"&lt;="&amp;E333)/K333)</f>
        <v/>
      </c>
    </row>
    <row r="334">
      <c r="A334" s="28" t="n"/>
      <c r="B334" s="26" t="n"/>
      <c r="C334" s="26" t="n"/>
      <c r="D334" s="26" t="n"/>
      <c r="E334" s="29" t="n"/>
      <c r="F334" s="30" t="n"/>
      <c r="G334" s="31" t="n"/>
      <c r="H334" s="26" t="n"/>
      <c r="I334" s="11">
        <f>IF(OR(F334="",G334="",F334=0),"",G334/F334)</f>
        <v/>
      </c>
      <c r="J334" s="12">
        <f>IF(OR(H334&lt;&gt;"Sim",B334="",E334=""),"",IF(_xlfn.MAXIFS($E$5:$E$504,$B$5:$B$504,B334,$H$5:$H$504,"Sim",$E$5:$E$504,"&lt;"&amp;E334)=0,"",_xlfn.MAXIFS($E$5:$E$504,$B$5:$B$504,B334,$H$5:$H$504,"Sim",$E$5:$E$504,"&lt;"&amp;E334)))</f>
        <v/>
      </c>
      <c r="K334" s="12">
        <f>IF(J334="","",E334-J334)</f>
        <v/>
      </c>
      <c r="L334" s="9">
        <f>IF(J334="","",SUMIFS($F$5:$F$504,$B$5:$B$504,B334,$E$5:$E$504,"&gt;"&amp;J334,$E$5:$E$504,"&lt;="&amp;E334))</f>
        <v/>
      </c>
      <c r="M334" s="13">
        <f>IF(OR(K334="",L334=0),"",K334/L334)</f>
        <v/>
      </c>
      <c r="N334" s="10">
        <f>IF(M334="","",SUMIFS($G$5:$G$504,$B$5:$B$504,B334,$E$5:$E$504,"&gt;"&amp;J334,$E$5:$E$504,"&lt;="&amp;E334)/K334)</f>
        <v/>
      </c>
    </row>
    <row r="335">
      <c r="A335" s="28" t="n"/>
      <c r="B335" s="26" t="n"/>
      <c r="C335" s="26" t="n"/>
      <c r="D335" s="26" t="n"/>
      <c r="E335" s="29" t="n"/>
      <c r="F335" s="30" t="n"/>
      <c r="G335" s="31" t="n"/>
      <c r="H335" s="26" t="n"/>
      <c r="I335" s="11">
        <f>IF(OR(F335="",G335="",F335=0),"",G335/F335)</f>
        <v/>
      </c>
      <c r="J335" s="12">
        <f>IF(OR(H335&lt;&gt;"Sim",B335="",E335=""),"",IF(_xlfn.MAXIFS($E$5:$E$504,$B$5:$B$504,B335,$H$5:$H$504,"Sim",$E$5:$E$504,"&lt;"&amp;E335)=0,"",_xlfn.MAXIFS($E$5:$E$504,$B$5:$B$504,B335,$H$5:$H$504,"Sim",$E$5:$E$504,"&lt;"&amp;E335)))</f>
        <v/>
      </c>
      <c r="K335" s="12">
        <f>IF(J335="","",E335-J335)</f>
        <v/>
      </c>
      <c r="L335" s="9">
        <f>IF(J335="","",SUMIFS($F$5:$F$504,$B$5:$B$504,B335,$E$5:$E$504,"&gt;"&amp;J335,$E$5:$E$504,"&lt;="&amp;E335))</f>
        <v/>
      </c>
      <c r="M335" s="13">
        <f>IF(OR(K335="",L335=0),"",K335/L335)</f>
        <v/>
      </c>
      <c r="N335" s="10">
        <f>IF(M335="","",SUMIFS($G$5:$G$504,$B$5:$B$504,B335,$E$5:$E$504,"&gt;"&amp;J335,$E$5:$E$504,"&lt;="&amp;E335)/K335)</f>
        <v/>
      </c>
    </row>
    <row r="336">
      <c r="A336" s="28" t="n"/>
      <c r="B336" s="26" t="n"/>
      <c r="C336" s="26" t="n"/>
      <c r="D336" s="26" t="n"/>
      <c r="E336" s="29" t="n"/>
      <c r="F336" s="30" t="n"/>
      <c r="G336" s="31" t="n"/>
      <c r="H336" s="26" t="n"/>
      <c r="I336" s="11">
        <f>IF(OR(F336="",G336="",F336=0),"",G336/F336)</f>
        <v/>
      </c>
      <c r="J336" s="12">
        <f>IF(OR(H336&lt;&gt;"Sim",B336="",E336=""),"",IF(_xlfn.MAXIFS($E$5:$E$504,$B$5:$B$504,B336,$H$5:$H$504,"Sim",$E$5:$E$504,"&lt;"&amp;E336)=0,"",_xlfn.MAXIFS($E$5:$E$504,$B$5:$B$504,B336,$H$5:$H$504,"Sim",$E$5:$E$504,"&lt;"&amp;E336)))</f>
        <v/>
      </c>
      <c r="K336" s="12">
        <f>IF(J336="","",E336-J336)</f>
        <v/>
      </c>
      <c r="L336" s="9">
        <f>IF(J336="","",SUMIFS($F$5:$F$504,$B$5:$B$504,B336,$E$5:$E$504,"&gt;"&amp;J336,$E$5:$E$504,"&lt;="&amp;E336))</f>
        <v/>
      </c>
      <c r="M336" s="13">
        <f>IF(OR(K336="",L336=0),"",K336/L336)</f>
        <v/>
      </c>
      <c r="N336" s="10">
        <f>IF(M336="","",SUMIFS($G$5:$G$504,$B$5:$B$504,B336,$E$5:$E$504,"&gt;"&amp;J336,$E$5:$E$504,"&lt;="&amp;E336)/K336)</f>
        <v/>
      </c>
    </row>
    <row r="337">
      <c r="A337" s="28" t="n"/>
      <c r="B337" s="26" t="n"/>
      <c r="C337" s="26" t="n"/>
      <c r="D337" s="26" t="n"/>
      <c r="E337" s="29" t="n"/>
      <c r="F337" s="30" t="n"/>
      <c r="G337" s="31" t="n"/>
      <c r="H337" s="26" t="n"/>
      <c r="I337" s="11">
        <f>IF(OR(F337="",G337="",F337=0),"",G337/F337)</f>
        <v/>
      </c>
      <c r="J337" s="12">
        <f>IF(OR(H337&lt;&gt;"Sim",B337="",E337=""),"",IF(_xlfn.MAXIFS($E$5:$E$504,$B$5:$B$504,B337,$H$5:$H$504,"Sim",$E$5:$E$504,"&lt;"&amp;E337)=0,"",_xlfn.MAXIFS($E$5:$E$504,$B$5:$B$504,B337,$H$5:$H$504,"Sim",$E$5:$E$504,"&lt;"&amp;E337)))</f>
        <v/>
      </c>
      <c r="K337" s="12">
        <f>IF(J337="","",E337-J337)</f>
        <v/>
      </c>
      <c r="L337" s="9">
        <f>IF(J337="","",SUMIFS($F$5:$F$504,$B$5:$B$504,B337,$E$5:$E$504,"&gt;"&amp;J337,$E$5:$E$504,"&lt;="&amp;E337))</f>
        <v/>
      </c>
      <c r="M337" s="13">
        <f>IF(OR(K337="",L337=0),"",K337/L337)</f>
        <v/>
      </c>
      <c r="N337" s="10">
        <f>IF(M337="","",SUMIFS($G$5:$G$504,$B$5:$B$504,B337,$E$5:$E$504,"&gt;"&amp;J337,$E$5:$E$504,"&lt;="&amp;E337)/K337)</f>
        <v/>
      </c>
    </row>
    <row r="338">
      <c r="A338" s="28" t="n"/>
      <c r="B338" s="26" t="n"/>
      <c r="C338" s="26" t="n"/>
      <c r="D338" s="26" t="n"/>
      <c r="E338" s="29" t="n"/>
      <c r="F338" s="30" t="n"/>
      <c r="G338" s="31" t="n"/>
      <c r="H338" s="26" t="n"/>
      <c r="I338" s="11">
        <f>IF(OR(F338="",G338="",F338=0),"",G338/F338)</f>
        <v/>
      </c>
      <c r="J338" s="12">
        <f>IF(OR(H338&lt;&gt;"Sim",B338="",E338=""),"",IF(_xlfn.MAXIFS($E$5:$E$504,$B$5:$B$504,B338,$H$5:$H$504,"Sim",$E$5:$E$504,"&lt;"&amp;E338)=0,"",_xlfn.MAXIFS($E$5:$E$504,$B$5:$B$504,B338,$H$5:$H$504,"Sim",$E$5:$E$504,"&lt;"&amp;E338)))</f>
        <v/>
      </c>
      <c r="K338" s="12">
        <f>IF(J338="","",E338-J338)</f>
        <v/>
      </c>
      <c r="L338" s="9">
        <f>IF(J338="","",SUMIFS($F$5:$F$504,$B$5:$B$504,B338,$E$5:$E$504,"&gt;"&amp;J338,$E$5:$E$504,"&lt;="&amp;E338))</f>
        <v/>
      </c>
      <c r="M338" s="13">
        <f>IF(OR(K338="",L338=0),"",K338/L338)</f>
        <v/>
      </c>
      <c r="N338" s="10">
        <f>IF(M338="","",SUMIFS($G$5:$G$504,$B$5:$B$504,B338,$E$5:$E$504,"&gt;"&amp;J338,$E$5:$E$504,"&lt;="&amp;E338)/K338)</f>
        <v/>
      </c>
    </row>
    <row r="339">
      <c r="A339" s="28" t="n"/>
      <c r="B339" s="26" t="n"/>
      <c r="C339" s="26" t="n"/>
      <c r="D339" s="26" t="n"/>
      <c r="E339" s="29" t="n"/>
      <c r="F339" s="30" t="n"/>
      <c r="G339" s="31" t="n"/>
      <c r="H339" s="26" t="n"/>
      <c r="I339" s="11">
        <f>IF(OR(F339="",G339="",F339=0),"",G339/F339)</f>
        <v/>
      </c>
      <c r="J339" s="12">
        <f>IF(OR(H339&lt;&gt;"Sim",B339="",E339=""),"",IF(_xlfn.MAXIFS($E$5:$E$504,$B$5:$B$504,B339,$H$5:$H$504,"Sim",$E$5:$E$504,"&lt;"&amp;E339)=0,"",_xlfn.MAXIFS($E$5:$E$504,$B$5:$B$504,B339,$H$5:$H$504,"Sim",$E$5:$E$504,"&lt;"&amp;E339)))</f>
        <v/>
      </c>
      <c r="K339" s="12">
        <f>IF(J339="","",E339-J339)</f>
        <v/>
      </c>
      <c r="L339" s="9">
        <f>IF(J339="","",SUMIFS($F$5:$F$504,$B$5:$B$504,B339,$E$5:$E$504,"&gt;"&amp;J339,$E$5:$E$504,"&lt;="&amp;E339))</f>
        <v/>
      </c>
      <c r="M339" s="13">
        <f>IF(OR(K339="",L339=0),"",K339/L339)</f>
        <v/>
      </c>
      <c r="N339" s="10">
        <f>IF(M339="","",SUMIFS($G$5:$G$504,$B$5:$B$504,B339,$E$5:$E$504,"&gt;"&amp;J339,$E$5:$E$504,"&lt;="&amp;E339)/K339)</f>
        <v/>
      </c>
    </row>
    <row r="340">
      <c r="A340" s="28" t="n"/>
      <c r="B340" s="26" t="n"/>
      <c r="C340" s="26" t="n"/>
      <c r="D340" s="26" t="n"/>
      <c r="E340" s="29" t="n"/>
      <c r="F340" s="30" t="n"/>
      <c r="G340" s="31" t="n"/>
      <c r="H340" s="26" t="n"/>
      <c r="I340" s="11">
        <f>IF(OR(F340="",G340="",F340=0),"",G340/F340)</f>
        <v/>
      </c>
      <c r="J340" s="12">
        <f>IF(OR(H340&lt;&gt;"Sim",B340="",E340=""),"",IF(_xlfn.MAXIFS($E$5:$E$504,$B$5:$B$504,B340,$H$5:$H$504,"Sim",$E$5:$E$504,"&lt;"&amp;E340)=0,"",_xlfn.MAXIFS($E$5:$E$504,$B$5:$B$504,B340,$H$5:$H$504,"Sim",$E$5:$E$504,"&lt;"&amp;E340)))</f>
        <v/>
      </c>
      <c r="K340" s="12">
        <f>IF(J340="","",E340-J340)</f>
        <v/>
      </c>
      <c r="L340" s="9">
        <f>IF(J340="","",SUMIFS($F$5:$F$504,$B$5:$B$504,B340,$E$5:$E$504,"&gt;"&amp;J340,$E$5:$E$504,"&lt;="&amp;E340))</f>
        <v/>
      </c>
      <c r="M340" s="13">
        <f>IF(OR(K340="",L340=0),"",K340/L340)</f>
        <v/>
      </c>
      <c r="N340" s="10">
        <f>IF(M340="","",SUMIFS($G$5:$G$504,$B$5:$B$504,B340,$E$5:$E$504,"&gt;"&amp;J340,$E$5:$E$504,"&lt;="&amp;E340)/K340)</f>
        <v/>
      </c>
    </row>
    <row r="341">
      <c r="A341" s="28" t="n"/>
      <c r="B341" s="26" t="n"/>
      <c r="C341" s="26" t="n"/>
      <c r="D341" s="26" t="n"/>
      <c r="E341" s="29" t="n"/>
      <c r="F341" s="30" t="n"/>
      <c r="G341" s="31" t="n"/>
      <c r="H341" s="26" t="n"/>
      <c r="I341" s="11">
        <f>IF(OR(F341="",G341="",F341=0),"",G341/F341)</f>
        <v/>
      </c>
      <c r="J341" s="12">
        <f>IF(OR(H341&lt;&gt;"Sim",B341="",E341=""),"",IF(_xlfn.MAXIFS($E$5:$E$504,$B$5:$B$504,B341,$H$5:$H$504,"Sim",$E$5:$E$504,"&lt;"&amp;E341)=0,"",_xlfn.MAXIFS($E$5:$E$504,$B$5:$B$504,B341,$H$5:$H$504,"Sim",$E$5:$E$504,"&lt;"&amp;E341)))</f>
        <v/>
      </c>
      <c r="K341" s="12">
        <f>IF(J341="","",E341-J341)</f>
        <v/>
      </c>
      <c r="L341" s="9">
        <f>IF(J341="","",SUMIFS($F$5:$F$504,$B$5:$B$504,B341,$E$5:$E$504,"&gt;"&amp;J341,$E$5:$E$504,"&lt;="&amp;E341))</f>
        <v/>
      </c>
      <c r="M341" s="13">
        <f>IF(OR(K341="",L341=0),"",K341/L341)</f>
        <v/>
      </c>
      <c r="N341" s="10">
        <f>IF(M341="","",SUMIFS($G$5:$G$504,$B$5:$B$504,B341,$E$5:$E$504,"&gt;"&amp;J341,$E$5:$E$504,"&lt;="&amp;E341)/K341)</f>
        <v/>
      </c>
    </row>
    <row r="342">
      <c r="A342" s="28" t="n"/>
      <c r="B342" s="26" t="n"/>
      <c r="C342" s="26" t="n"/>
      <c r="D342" s="26" t="n"/>
      <c r="E342" s="29" t="n"/>
      <c r="F342" s="30" t="n"/>
      <c r="G342" s="31" t="n"/>
      <c r="H342" s="26" t="n"/>
      <c r="I342" s="11">
        <f>IF(OR(F342="",G342="",F342=0),"",G342/F342)</f>
        <v/>
      </c>
      <c r="J342" s="12">
        <f>IF(OR(H342&lt;&gt;"Sim",B342="",E342=""),"",IF(_xlfn.MAXIFS($E$5:$E$504,$B$5:$B$504,B342,$H$5:$H$504,"Sim",$E$5:$E$504,"&lt;"&amp;E342)=0,"",_xlfn.MAXIFS($E$5:$E$504,$B$5:$B$504,B342,$H$5:$H$504,"Sim",$E$5:$E$504,"&lt;"&amp;E342)))</f>
        <v/>
      </c>
      <c r="K342" s="12">
        <f>IF(J342="","",E342-J342)</f>
        <v/>
      </c>
      <c r="L342" s="9">
        <f>IF(J342="","",SUMIFS($F$5:$F$504,$B$5:$B$504,B342,$E$5:$E$504,"&gt;"&amp;J342,$E$5:$E$504,"&lt;="&amp;E342))</f>
        <v/>
      </c>
      <c r="M342" s="13">
        <f>IF(OR(K342="",L342=0),"",K342/L342)</f>
        <v/>
      </c>
      <c r="N342" s="10">
        <f>IF(M342="","",SUMIFS($G$5:$G$504,$B$5:$B$504,B342,$E$5:$E$504,"&gt;"&amp;J342,$E$5:$E$504,"&lt;="&amp;E342)/K342)</f>
        <v/>
      </c>
    </row>
    <row r="343">
      <c r="A343" s="28" t="n"/>
      <c r="B343" s="26" t="n"/>
      <c r="C343" s="26" t="n"/>
      <c r="D343" s="26" t="n"/>
      <c r="E343" s="29" t="n"/>
      <c r="F343" s="30" t="n"/>
      <c r="G343" s="31" t="n"/>
      <c r="H343" s="26" t="n"/>
      <c r="I343" s="11">
        <f>IF(OR(F343="",G343="",F343=0),"",G343/F343)</f>
        <v/>
      </c>
      <c r="J343" s="12">
        <f>IF(OR(H343&lt;&gt;"Sim",B343="",E343=""),"",IF(_xlfn.MAXIFS($E$5:$E$504,$B$5:$B$504,B343,$H$5:$H$504,"Sim",$E$5:$E$504,"&lt;"&amp;E343)=0,"",_xlfn.MAXIFS($E$5:$E$504,$B$5:$B$504,B343,$H$5:$H$504,"Sim",$E$5:$E$504,"&lt;"&amp;E343)))</f>
        <v/>
      </c>
      <c r="K343" s="12">
        <f>IF(J343="","",E343-J343)</f>
        <v/>
      </c>
      <c r="L343" s="9">
        <f>IF(J343="","",SUMIFS($F$5:$F$504,$B$5:$B$504,B343,$E$5:$E$504,"&gt;"&amp;J343,$E$5:$E$504,"&lt;="&amp;E343))</f>
        <v/>
      </c>
      <c r="M343" s="13">
        <f>IF(OR(K343="",L343=0),"",K343/L343)</f>
        <v/>
      </c>
      <c r="N343" s="10">
        <f>IF(M343="","",SUMIFS($G$5:$G$504,$B$5:$B$504,B343,$E$5:$E$504,"&gt;"&amp;J343,$E$5:$E$504,"&lt;="&amp;E343)/K343)</f>
        <v/>
      </c>
    </row>
    <row r="344">
      <c r="A344" s="28" t="n"/>
      <c r="B344" s="26" t="n"/>
      <c r="C344" s="26" t="n"/>
      <c r="D344" s="26" t="n"/>
      <c r="E344" s="29" t="n"/>
      <c r="F344" s="30" t="n"/>
      <c r="G344" s="31" t="n"/>
      <c r="H344" s="26" t="n"/>
      <c r="I344" s="11">
        <f>IF(OR(F344="",G344="",F344=0),"",G344/F344)</f>
        <v/>
      </c>
      <c r="J344" s="12">
        <f>IF(OR(H344&lt;&gt;"Sim",B344="",E344=""),"",IF(_xlfn.MAXIFS($E$5:$E$504,$B$5:$B$504,B344,$H$5:$H$504,"Sim",$E$5:$E$504,"&lt;"&amp;E344)=0,"",_xlfn.MAXIFS($E$5:$E$504,$B$5:$B$504,B344,$H$5:$H$504,"Sim",$E$5:$E$504,"&lt;"&amp;E344)))</f>
        <v/>
      </c>
      <c r="K344" s="12">
        <f>IF(J344="","",E344-J344)</f>
        <v/>
      </c>
      <c r="L344" s="9">
        <f>IF(J344="","",SUMIFS($F$5:$F$504,$B$5:$B$504,B344,$E$5:$E$504,"&gt;"&amp;J344,$E$5:$E$504,"&lt;="&amp;E344))</f>
        <v/>
      </c>
      <c r="M344" s="13">
        <f>IF(OR(K344="",L344=0),"",K344/L344)</f>
        <v/>
      </c>
      <c r="N344" s="10">
        <f>IF(M344="","",SUMIFS($G$5:$G$504,$B$5:$B$504,B344,$E$5:$E$504,"&gt;"&amp;J344,$E$5:$E$504,"&lt;="&amp;E344)/K344)</f>
        <v/>
      </c>
    </row>
    <row r="345">
      <c r="A345" s="28" t="n"/>
      <c r="B345" s="26" t="n"/>
      <c r="C345" s="26" t="n"/>
      <c r="D345" s="26" t="n"/>
      <c r="E345" s="29" t="n"/>
      <c r="F345" s="30" t="n"/>
      <c r="G345" s="31" t="n"/>
      <c r="H345" s="26" t="n"/>
      <c r="I345" s="11">
        <f>IF(OR(F345="",G345="",F345=0),"",G345/F345)</f>
        <v/>
      </c>
      <c r="J345" s="12">
        <f>IF(OR(H345&lt;&gt;"Sim",B345="",E345=""),"",IF(_xlfn.MAXIFS($E$5:$E$504,$B$5:$B$504,B345,$H$5:$H$504,"Sim",$E$5:$E$504,"&lt;"&amp;E345)=0,"",_xlfn.MAXIFS($E$5:$E$504,$B$5:$B$504,B345,$H$5:$H$504,"Sim",$E$5:$E$504,"&lt;"&amp;E345)))</f>
        <v/>
      </c>
      <c r="K345" s="12">
        <f>IF(J345="","",E345-J345)</f>
        <v/>
      </c>
      <c r="L345" s="9">
        <f>IF(J345="","",SUMIFS($F$5:$F$504,$B$5:$B$504,B345,$E$5:$E$504,"&gt;"&amp;J345,$E$5:$E$504,"&lt;="&amp;E345))</f>
        <v/>
      </c>
      <c r="M345" s="13">
        <f>IF(OR(K345="",L345=0),"",K345/L345)</f>
        <v/>
      </c>
      <c r="N345" s="10">
        <f>IF(M345="","",SUMIFS($G$5:$G$504,$B$5:$B$504,B345,$E$5:$E$504,"&gt;"&amp;J345,$E$5:$E$504,"&lt;="&amp;E345)/K345)</f>
        <v/>
      </c>
    </row>
    <row r="346">
      <c r="A346" s="28" t="n"/>
      <c r="B346" s="26" t="n"/>
      <c r="C346" s="26" t="n"/>
      <c r="D346" s="26" t="n"/>
      <c r="E346" s="29" t="n"/>
      <c r="F346" s="30" t="n"/>
      <c r="G346" s="31" t="n"/>
      <c r="H346" s="26" t="n"/>
      <c r="I346" s="11">
        <f>IF(OR(F346="",G346="",F346=0),"",G346/F346)</f>
        <v/>
      </c>
      <c r="J346" s="12">
        <f>IF(OR(H346&lt;&gt;"Sim",B346="",E346=""),"",IF(_xlfn.MAXIFS($E$5:$E$504,$B$5:$B$504,B346,$H$5:$H$504,"Sim",$E$5:$E$504,"&lt;"&amp;E346)=0,"",_xlfn.MAXIFS($E$5:$E$504,$B$5:$B$504,B346,$H$5:$H$504,"Sim",$E$5:$E$504,"&lt;"&amp;E346)))</f>
        <v/>
      </c>
      <c r="K346" s="12">
        <f>IF(J346="","",E346-J346)</f>
        <v/>
      </c>
      <c r="L346" s="9">
        <f>IF(J346="","",SUMIFS($F$5:$F$504,$B$5:$B$504,B346,$E$5:$E$504,"&gt;"&amp;J346,$E$5:$E$504,"&lt;="&amp;E346))</f>
        <v/>
      </c>
      <c r="M346" s="13">
        <f>IF(OR(K346="",L346=0),"",K346/L346)</f>
        <v/>
      </c>
      <c r="N346" s="10">
        <f>IF(M346="","",SUMIFS($G$5:$G$504,$B$5:$B$504,B346,$E$5:$E$504,"&gt;"&amp;J346,$E$5:$E$504,"&lt;="&amp;E346)/K346)</f>
        <v/>
      </c>
    </row>
    <row r="347">
      <c r="A347" s="28" t="n"/>
      <c r="B347" s="26" t="n"/>
      <c r="C347" s="26" t="n"/>
      <c r="D347" s="26" t="n"/>
      <c r="E347" s="29" t="n"/>
      <c r="F347" s="30" t="n"/>
      <c r="G347" s="31" t="n"/>
      <c r="H347" s="26" t="n"/>
      <c r="I347" s="11">
        <f>IF(OR(F347="",G347="",F347=0),"",G347/F347)</f>
        <v/>
      </c>
      <c r="J347" s="12">
        <f>IF(OR(H347&lt;&gt;"Sim",B347="",E347=""),"",IF(_xlfn.MAXIFS($E$5:$E$504,$B$5:$B$504,B347,$H$5:$H$504,"Sim",$E$5:$E$504,"&lt;"&amp;E347)=0,"",_xlfn.MAXIFS($E$5:$E$504,$B$5:$B$504,B347,$H$5:$H$504,"Sim",$E$5:$E$504,"&lt;"&amp;E347)))</f>
        <v/>
      </c>
      <c r="K347" s="12">
        <f>IF(J347="","",E347-J347)</f>
        <v/>
      </c>
      <c r="L347" s="9">
        <f>IF(J347="","",SUMIFS($F$5:$F$504,$B$5:$B$504,B347,$E$5:$E$504,"&gt;"&amp;J347,$E$5:$E$504,"&lt;="&amp;E347))</f>
        <v/>
      </c>
      <c r="M347" s="13">
        <f>IF(OR(K347="",L347=0),"",K347/L347)</f>
        <v/>
      </c>
      <c r="N347" s="10">
        <f>IF(M347="","",SUMIFS($G$5:$G$504,$B$5:$B$504,B347,$E$5:$E$504,"&gt;"&amp;J347,$E$5:$E$504,"&lt;="&amp;E347)/K347)</f>
        <v/>
      </c>
    </row>
    <row r="348">
      <c r="A348" s="28" t="n"/>
      <c r="B348" s="26" t="n"/>
      <c r="C348" s="26" t="n"/>
      <c r="D348" s="26" t="n"/>
      <c r="E348" s="29" t="n"/>
      <c r="F348" s="30" t="n"/>
      <c r="G348" s="31" t="n"/>
      <c r="H348" s="26" t="n"/>
      <c r="I348" s="11">
        <f>IF(OR(F348="",G348="",F348=0),"",G348/F348)</f>
        <v/>
      </c>
      <c r="J348" s="12">
        <f>IF(OR(H348&lt;&gt;"Sim",B348="",E348=""),"",IF(_xlfn.MAXIFS($E$5:$E$504,$B$5:$B$504,B348,$H$5:$H$504,"Sim",$E$5:$E$504,"&lt;"&amp;E348)=0,"",_xlfn.MAXIFS($E$5:$E$504,$B$5:$B$504,B348,$H$5:$H$504,"Sim",$E$5:$E$504,"&lt;"&amp;E348)))</f>
        <v/>
      </c>
      <c r="K348" s="12">
        <f>IF(J348="","",E348-J348)</f>
        <v/>
      </c>
      <c r="L348" s="9">
        <f>IF(J348="","",SUMIFS($F$5:$F$504,$B$5:$B$504,B348,$E$5:$E$504,"&gt;"&amp;J348,$E$5:$E$504,"&lt;="&amp;E348))</f>
        <v/>
      </c>
      <c r="M348" s="13">
        <f>IF(OR(K348="",L348=0),"",K348/L348)</f>
        <v/>
      </c>
      <c r="N348" s="10">
        <f>IF(M348="","",SUMIFS($G$5:$G$504,$B$5:$B$504,B348,$E$5:$E$504,"&gt;"&amp;J348,$E$5:$E$504,"&lt;="&amp;E348)/K348)</f>
        <v/>
      </c>
    </row>
    <row r="349">
      <c r="A349" s="28" t="n"/>
      <c r="B349" s="26" t="n"/>
      <c r="C349" s="26" t="n"/>
      <c r="D349" s="26" t="n"/>
      <c r="E349" s="29" t="n"/>
      <c r="F349" s="30" t="n"/>
      <c r="G349" s="31" t="n"/>
      <c r="H349" s="26" t="n"/>
      <c r="I349" s="11">
        <f>IF(OR(F349="",G349="",F349=0),"",G349/F349)</f>
        <v/>
      </c>
      <c r="J349" s="12">
        <f>IF(OR(H349&lt;&gt;"Sim",B349="",E349=""),"",IF(_xlfn.MAXIFS($E$5:$E$504,$B$5:$B$504,B349,$H$5:$H$504,"Sim",$E$5:$E$504,"&lt;"&amp;E349)=0,"",_xlfn.MAXIFS($E$5:$E$504,$B$5:$B$504,B349,$H$5:$H$504,"Sim",$E$5:$E$504,"&lt;"&amp;E349)))</f>
        <v/>
      </c>
      <c r="K349" s="12">
        <f>IF(J349="","",E349-J349)</f>
        <v/>
      </c>
      <c r="L349" s="9">
        <f>IF(J349="","",SUMIFS($F$5:$F$504,$B$5:$B$504,B349,$E$5:$E$504,"&gt;"&amp;J349,$E$5:$E$504,"&lt;="&amp;E349))</f>
        <v/>
      </c>
      <c r="M349" s="13">
        <f>IF(OR(K349="",L349=0),"",K349/L349)</f>
        <v/>
      </c>
      <c r="N349" s="10">
        <f>IF(M349="","",SUMIFS($G$5:$G$504,$B$5:$B$504,B349,$E$5:$E$504,"&gt;"&amp;J349,$E$5:$E$504,"&lt;="&amp;E349)/K349)</f>
        <v/>
      </c>
    </row>
    <row r="350">
      <c r="A350" s="28" t="n"/>
      <c r="B350" s="26" t="n"/>
      <c r="C350" s="26" t="n"/>
      <c r="D350" s="26" t="n"/>
      <c r="E350" s="29" t="n"/>
      <c r="F350" s="30" t="n"/>
      <c r="G350" s="31" t="n"/>
      <c r="H350" s="26" t="n"/>
      <c r="I350" s="11">
        <f>IF(OR(F350="",G350="",F350=0),"",G350/F350)</f>
        <v/>
      </c>
      <c r="J350" s="12">
        <f>IF(OR(H350&lt;&gt;"Sim",B350="",E350=""),"",IF(_xlfn.MAXIFS($E$5:$E$504,$B$5:$B$504,B350,$H$5:$H$504,"Sim",$E$5:$E$504,"&lt;"&amp;E350)=0,"",_xlfn.MAXIFS($E$5:$E$504,$B$5:$B$504,B350,$H$5:$H$504,"Sim",$E$5:$E$504,"&lt;"&amp;E350)))</f>
        <v/>
      </c>
      <c r="K350" s="12">
        <f>IF(J350="","",E350-J350)</f>
        <v/>
      </c>
      <c r="L350" s="9">
        <f>IF(J350="","",SUMIFS($F$5:$F$504,$B$5:$B$504,B350,$E$5:$E$504,"&gt;"&amp;J350,$E$5:$E$504,"&lt;="&amp;E350))</f>
        <v/>
      </c>
      <c r="M350" s="13">
        <f>IF(OR(K350="",L350=0),"",K350/L350)</f>
        <v/>
      </c>
      <c r="N350" s="10">
        <f>IF(M350="","",SUMIFS($G$5:$G$504,$B$5:$B$504,B350,$E$5:$E$504,"&gt;"&amp;J350,$E$5:$E$504,"&lt;="&amp;E350)/K350)</f>
        <v/>
      </c>
    </row>
    <row r="351">
      <c r="A351" s="28" t="n"/>
      <c r="B351" s="26" t="n"/>
      <c r="C351" s="26" t="n"/>
      <c r="D351" s="26" t="n"/>
      <c r="E351" s="29" t="n"/>
      <c r="F351" s="30" t="n"/>
      <c r="G351" s="31" t="n"/>
      <c r="H351" s="26" t="n"/>
      <c r="I351" s="11">
        <f>IF(OR(F351="",G351="",F351=0),"",G351/F351)</f>
        <v/>
      </c>
      <c r="J351" s="12">
        <f>IF(OR(H351&lt;&gt;"Sim",B351="",E351=""),"",IF(_xlfn.MAXIFS($E$5:$E$504,$B$5:$B$504,B351,$H$5:$H$504,"Sim",$E$5:$E$504,"&lt;"&amp;E351)=0,"",_xlfn.MAXIFS($E$5:$E$504,$B$5:$B$504,B351,$H$5:$H$504,"Sim",$E$5:$E$504,"&lt;"&amp;E351)))</f>
        <v/>
      </c>
      <c r="K351" s="12">
        <f>IF(J351="","",E351-J351)</f>
        <v/>
      </c>
      <c r="L351" s="9">
        <f>IF(J351="","",SUMIFS($F$5:$F$504,$B$5:$B$504,B351,$E$5:$E$504,"&gt;"&amp;J351,$E$5:$E$504,"&lt;="&amp;E351))</f>
        <v/>
      </c>
      <c r="M351" s="13">
        <f>IF(OR(K351="",L351=0),"",K351/L351)</f>
        <v/>
      </c>
      <c r="N351" s="10">
        <f>IF(M351="","",SUMIFS($G$5:$G$504,$B$5:$B$504,B351,$E$5:$E$504,"&gt;"&amp;J351,$E$5:$E$504,"&lt;="&amp;E351)/K351)</f>
        <v/>
      </c>
    </row>
    <row r="352">
      <c r="A352" s="28" t="n"/>
      <c r="B352" s="26" t="n"/>
      <c r="C352" s="26" t="n"/>
      <c r="D352" s="26" t="n"/>
      <c r="E352" s="29" t="n"/>
      <c r="F352" s="30" t="n"/>
      <c r="G352" s="31" t="n"/>
      <c r="H352" s="26" t="n"/>
      <c r="I352" s="11">
        <f>IF(OR(F352="",G352="",F352=0),"",G352/F352)</f>
        <v/>
      </c>
      <c r="J352" s="12">
        <f>IF(OR(H352&lt;&gt;"Sim",B352="",E352=""),"",IF(_xlfn.MAXIFS($E$5:$E$504,$B$5:$B$504,B352,$H$5:$H$504,"Sim",$E$5:$E$504,"&lt;"&amp;E352)=0,"",_xlfn.MAXIFS($E$5:$E$504,$B$5:$B$504,B352,$H$5:$H$504,"Sim",$E$5:$E$504,"&lt;"&amp;E352)))</f>
        <v/>
      </c>
      <c r="K352" s="12">
        <f>IF(J352="","",E352-J352)</f>
        <v/>
      </c>
      <c r="L352" s="9">
        <f>IF(J352="","",SUMIFS($F$5:$F$504,$B$5:$B$504,B352,$E$5:$E$504,"&gt;"&amp;J352,$E$5:$E$504,"&lt;="&amp;E352))</f>
        <v/>
      </c>
      <c r="M352" s="13">
        <f>IF(OR(K352="",L352=0),"",K352/L352)</f>
        <v/>
      </c>
      <c r="N352" s="10">
        <f>IF(M352="","",SUMIFS($G$5:$G$504,$B$5:$B$504,B352,$E$5:$E$504,"&gt;"&amp;J352,$E$5:$E$504,"&lt;="&amp;E352)/K352)</f>
        <v/>
      </c>
    </row>
    <row r="353">
      <c r="A353" s="28" t="n"/>
      <c r="B353" s="26" t="n"/>
      <c r="C353" s="26" t="n"/>
      <c r="D353" s="26" t="n"/>
      <c r="E353" s="29" t="n"/>
      <c r="F353" s="30" t="n"/>
      <c r="G353" s="31" t="n"/>
      <c r="H353" s="26" t="n"/>
      <c r="I353" s="11">
        <f>IF(OR(F353="",G353="",F353=0),"",G353/F353)</f>
        <v/>
      </c>
      <c r="J353" s="12">
        <f>IF(OR(H353&lt;&gt;"Sim",B353="",E353=""),"",IF(_xlfn.MAXIFS($E$5:$E$504,$B$5:$B$504,B353,$H$5:$H$504,"Sim",$E$5:$E$504,"&lt;"&amp;E353)=0,"",_xlfn.MAXIFS($E$5:$E$504,$B$5:$B$504,B353,$H$5:$H$504,"Sim",$E$5:$E$504,"&lt;"&amp;E353)))</f>
        <v/>
      </c>
      <c r="K353" s="12">
        <f>IF(J353="","",E353-J353)</f>
        <v/>
      </c>
      <c r="L353" s="9">
        <f>IF(J353="","",SUMIFS($F$5:$F$504,$B$5:$B$504,B353,$E$5:$E$504,"&gt;"&amp;J353,$E$5:$E$504,"&lt;="&amp;E353))</f>
        <v/>
      </c>
      <c r="M353" s="13">
        <f>IF(OR(K353="",L353=0),"",K353/L353)</f>
        <v/>
      </c>
      <c r="N353" s="10">
        <f>IF(M353="","",SUMIFS($G$5:$G$504,$B$5:$B$504,B353,$E$5:$E$504,"&gt;"&amp;J353,$E$5:$E$504,"&lt;="&amp;E353)/K353)</f>
        <v/>
      </c>
    </row>
    <row r="354">
      <c r="A354" s="28" t="n"/>
      <c r="B354" s="26" t="n"/>
      <c r="C354" s="26" t="n"/>
      <c r="D354" s="26" t="n"/>
      <c r="E354" s="29" t="n"/>
      <c r="F354" s="30" t="n"/>
      <c r="G354" s="31" t="n"/>
      <c r="H354" s="26" t="n"/>
      <c r="I354" s="11">
        <f>IF(OR(F354="",G354="",F354=0),"",G354/F354)</f>
        <v/>
      </c>
      <c r="J354" s="12">
        <f>IF(OR(H354&lt;&gt;"Sim",B354="",E354=""),"",IF(_xlfn.MAXIFS($E$5:$E$504,$B$5:$B$504,B354,$H$5:$H$504,"Sim",$E$5:$E$504,"&lt;"&amp;E354)=0,"",_xlfn.MAXIFS($E$5:$E$504,$B$5:$B$504,B354,$H$5:$H$504,"Sim",$E$5:$E$504,"&lt;"&amp;E354)))</f>
        <v/>
      </c>
      <c r="K354" s="12">
        <f>IF(J354="","",E354-J354)</f>
        <v/>
      </c>
      <c r="L354" s="9">
        <f>IF(J354="","",SUMIFS($F$5:$F$504,$B$5:$B$504,B354,$E$5:$E$504,"&gt;"&amp;J354,$E$5:$E$504,"&lt;="&amp;E354))</f>
        <v/>
      </c>
      <c r="M354" s="13">
        <f>IF(OR(K354="",L354=0),"",K354/L354)</f>
        <v/>
      </c>
      <c r="N354" s="10">
        <f>IF(M354="","",SUMIFS($G$5:$G$504,$B$5:$B$504,B354,$E$5:$E$504,"&gt;"&amp;J354,$E$5:$E$504,"&lt;="&amp;E354)/K354)</f>
        <v/>
      </c>
    </row>
    <row r="355">
      <c r="A355" s="28" t="n"/>
      <c r="B355" s="26" t="n"/>
      <c r="C355" s="26" t="n"/>
      <c r="D355" s="26" t="n"/>
      <c r="E355" s="29" t="n"/>
      <c r="F355" s="30" t="n"/>
      <c r="G355" s="31" t="n"/>
      <c r="H355" s="26" t="n"/>
      <c r="I355" s="11">
        <f>IF(OR(F355="",G355="",F355=0),"",G355/F355)</f>
        <v/>
      </c>
      <c r="J355" s="12">
        <f>IF(OR(H355&lt;&gt;"Sim",B355="",E355=""),"",IF(_xlfn.MAXIFS($E$5:$E$504,$B$5:$B$504,B355,$H$5:$H$504,"Sim",$E$5:$E$504,"&lt;"&amp;E355)=0,"",_xlfn.MAXIFS($E$5:$E$504,$B$5:$B$504,B355,$H$5:$H$504,"Sim",$E$5:$E$504,"&lt;"&amp;E355)))</f>
        <v/>
      </c>
      <c r="K355" s="12">
        <f>IF(J355="","",E355-J355)</f>
        <v/>
      </c>
      <c r="L355" s="9">
        <f>IF(J355="","",SUMIFS($F$5:$F$504,$B$5:$B$504,B355,$E$5:$E$504,"&gt;"&amp;J355,$E$5:$E$504,"&lt;="&amp;E355))</f>
        <v/>
      </c>
      <c r="M355" s="13">
        <f>IF(OR(K355="",L355=0),"",K355/L355)</f>
        <v/>
      </c>
      <c r="N355" s="10">
        <f>IF(M355="","",SUMIFS($G$5:$G$504,$B$5:$B$504,B355,$E$5:$E$504,"&gt;"&amp;J355,$E$5:$E$504,"&lt;="&amp;E355)/K355)</f>
        <v/>
      </c>
    </row>
    <row r="356">
      <c r="A356" s="28" t="n"/>
      <c r="B356" s="26" t="n"/>
      <c r="C356" s="26" t="n"/>
      <c r="D356" s="26" t="n"/>
      <c r="E356" s="29" t="n"/>
      <c r="F356" s="30" t="n"/>
      <c r="G356" s="31" t="n"/>
      <c r="H356" s="26" t="n"/>
      <c r="I356" s="11">
        <f>IF(OR(F356="",G356="",F356=0),"",G356/F356)</f>
        <v/>
      </c>
      <c r="J356" s="12">
        <f>IF(OR(H356&lt;&gt;"Sim",B356="",E356=""),"",IF(_xlfn.MAXIFS($E$5:$E$504,$B$5:$B$504,B356,$H$5:$H$504,"Sim",$E$5:$E$504,"&lt;"&amp;E356)=0,"",_xlfn.MAXIFS($E$5:$E$504,$B$5:$B$504,B356,$H$5:$H$504,"Sim",$E$5:$E$504,"&lt;"&amp;E356)))</f>
        <v/>
      </c>
      <c r="K356" s="12">
        <f>IF(J356="","",E356-J356)</f>
        <v/>
      </c>
      <c r="L356" s="9">
        <f>IF(J356="","",SUMIFS($F$5:$F$504,$B$5:$B$504,B356,$E$5:$E$504,"&gt;"&amp;J356,$E$5:$E$504,"&lt;="&amp;E356))</f>
        <v/>
      </c>
      <c r="M356" s="13">
        <f>IF(OR(K356="",L356=0),"",K356/L356)</f>
        <v/>
      </c>
      <c r="N356" s="10">
        <f>IF(M356="","",SUMIFS($G$5:$G$504,$B$5:$B$504,B356,$E$5:$E$504,"&gt;"&amp;J356,$E$5:$E$504,"&lt;="&amp;E356)/K356)</f>
        <v/>
      </c>
    </row>
    <row r="357">
      <c r="A357" s="28" t="n"/>
      <c r="B357" s="26" t="n"/>
      <c r="C357" s="26" t="n"/>
      <c r="D357" s="26" t="n"/>
      <c r="E357" s="29" t="n"/>
      <c r="F357" s="30" t="n"/>
      <c r="G357" s="31" t="n"/>
      <c r="H357" s="26" t="n"/>
      <c r="I357" s="11">
        <f>IF(OR(F357="",G357="",F357=0),"",G357/F357)</f>
        <v/>
      </c>
      <c r="J357" s="12">
        <f>IF(OR(H357&lt;&gt;"Sim",B357="",E357=""),"",IF(_xlfn.MAXIFS($E$5:$E$504,$B$5:$B$504,B357,$H$5:$H$504,"Sim",$E$5:$E$504,"&lt;"&amp;E357)=0,"",_xlfn.MAXIFS($E$5:$E$504,$B$5:$B$504,B357,$H$5:$H$504,"Sim",$E$5:$E$504,"&lt;"&amp;E357)))</f>
        <v/>
      </c>
      <c r="K357" s="12">
        <f>IF(J357="","",E357-J357)</f>
        <v/>
      </c>
      <c r="L357" s="9">
        <f>IF(J357="","",SUMIFS($F$5:$F$504,$B$5:$B$504,B357,$E$5:$E$504,"&gt;"&amp;J357,$E$5:$E$504,"&lt;="&amp;E357))</f>
        <v/>
      </c>
      <c r="M357" s="13">
        <f>IF(OR(K357="",L357=0),"",K357/L357)</f>
        <v/>
      </c>
      <c r="N357" s="10">
        <f>IF(M357="","",SUMIFS($G$5:$G$504,$B$5:$B$504,B357,$E$5:$E$504,"&gt;"&amp;J357,$E$5:$E$504,"&lt;="&amp;E357)/K357)</f>
        <v/>
      </c>
    </row>
    <row r="358">
      <c r="A358" s="28" t="n"/>
      <c r="B358" s="26" t="n"/>
      <c r="C358" s="26" t="n"/>
      <c r="D358" s="26" t="n"/>
      <c r="E358" s="29" t="n"/>
      <c r="F358" s="30" t="n"/>
      <c r="G358" s="31" t="n"/>
      <c r="H358" s="26" t="n"/>
      <c r="I358" s="11">
        <f>IF(OR(F358="",G358="",F358=0),"",G358/F358)</f>
        <v/>
      </c>
      <c r="J358" s="12">
        <f>IF(OR(H358&lt;&gt;"Sim",B358="",E358=""),"",IF(_xlfn.MAXIFS($E$5:$E$504,$B$5:$B$504,B358,$H$5:$H$504,"Sim",$E$5:$E$504,"&lt;"&amp;E358)=0,"",_xlfn.MAXIFS($E$5:$E$504,$B$5:$B$504,B358,$H$5:$H$504,"Sim",$E$5:$E$504,"&lt;"&amp;E358)))</f>
        <v/>
      </c>
      <c r="K358" s="12">
        <f>IF(J358="","",E358-J358)</f>
        <v/>
      </c>
      <c r="L358" s="9">
        <f>IF(J358="","",SUMIFS($F$5:$F$504,$B$5:$B$504,B358,$E$5:$E$504,"&gt;"&amp;J358,$E$5:$E$504,"&lt;="&amp;E358))</f>
        <v/>
      </c>
      <c r="M358" s="13">
        <f>IF(OR(K358="",L358=0),"",K358/L358)</f>
        <v/>
      </c>
      <c r="N358" s="10">
        <f>IF(M358="","",SUMIFS($G$5:$G$504,$B$5:$B$504,B358,$E$5:$E$504,"&gt;"&amp;J358,$E$5:$E$504,"&lt;="&amp;E358)/K358)</f>
        <v/>
      </c>
    </row>
    <row r="359">
      <c r="A359" s="28" t="n"/>
      <c r="B359" s="26" t="n"/>
      <c r="C359" s="26" t="n"/>
      <c r="D359" s="26" t="n"/>
      <c r="E359" s="29" t="n"/>
      <c r="F359" s="30" t="n"/>
      <c r="G359" s="31" t="n"/>
      <c r="H359" s="26" t="n"/>
      <c r="I359" s="11">
        <f>IF(OR(F359="",G359="",F359=0),"",G359/F359)</f>
        <v/>
      </c>
      <c r="J359" s="12">
        <f>IF(OR(H359&lt;&gt;"Sim",B359="",E359=""),"",IF(_xlfn.MAXIFS($E$5:$E$504,$B$5:$B$504,B359,$H$5:$H$504,"Sim",$E$5:$E$504,"&lt;"&amp;E359)=0,"",_xlfn.MAXIFS($E$5:$E$504,$B$5:$B$504,B359,$H$5:$H$504,"Sim",$E$5:$E$504,"&lt;"&amp;E359)))</f>
        <v/>
      </c>
      <c r="K359" s="12">
        <f>IF(J359="","",E359-J359)</f>
        <v/>
      </c>
      <c r="L359" s="9">
        <f>IF(J359="","",SUMIFS($F$5:$F$504,$B$5:$B$504,B359,$E$5:$E$504,"&gt;"&amp;J359,$E$5:$E$504,"&lt;="&amp;E359))</f>
        <v/>
      </c>
      <c r="M359" s="13">
        <f>IF(OR(K359="",L359=0),"",K359/L359)</f>
        <v/>
      </c>
      <c r="N359" s="10">
        <f>IF(M359="","",SUMIFS($G$5:$G$504,$B$5:$B$504,B359,$E$5:$E$504,"&gt;"&amp;J359,$E$5:$E$504,"&lt;="&amp;E359)/K359)</f>
        <v/>
      </c>
    </row>
    <row r="360">
      <c r="A360" s="28" t="n"/>
      <c r="B360" s="26" t="n"/>
      <c r="C360" s="26" t="n"/>
      <c r="D360" s="26" t="n"/>
      <c r="E360" s="29" t="n"/>
      <c r="F360" s="30" t="n"/>
      <c r="G360" s="31" t="n"/>
      <c r="H360" s="26" t="n"/>
      <c r="I360" s="11">
        <f>IF(OR(F360="",G360="",F360=0),"",G360/F360)</f>
        <v/>
      </c>
      <c r="J360" s="12">
        <f>IF(OR(H360&lt;&gt;"Sim",B360="",E360=""),"",IF(_xlfn.MAXIFS($E$5:$E$504,$B$5:$B$504,B360,$H$5:$H$504,"Sim",$E$5:$E$504,"&lt;"&amp;E360)=0,"",_xlfn.MAXIFS($E$5:$E$504,$B$5:$B$504,B360,$H$5:$H$504,"Sim",$E$5:$E$504,"&lt;"&amp;E360)))</f>
        <v/>
      </c>
      <c r="K360" s="12">
        <f>IF(J360="","",E360-J360)</f>
        <v/>
      </c>
      <c r="L360" s="9">
        <f>IF(J360="","",SUMIFS($F$5:$F$504,$B$5:$B$504,B360,$E$5:$E$504,"&gt;"&amp;J360,$E$5:$E$504,"&lt;="&amp;E360))</f>
        <v/>
      </c>
      <c r="M360" s="13">
        <f>IF(OR(K360="",L360=0),"",K360/L360)</f>
        <v/>
      </c>
      <c r="N360" s="10">
        <f>IF(M360="","",SUMIFS($G$5:$G$504,$B$5:$B$504,B360,$E$5:$E$504,"&gt;"&amp;J360,$E$5:$E$504,"&lt;="&amp;E360)/K360)</f>
        <v/>
      </c>
    </row>
    <row r="361">
      <c r="A361" s="28" t="n"/>
      <c r="B361" s="26" t="n"/>
      <c r="C361" s="26" t="n"/>
      <c r="D361" s="26" t="n"/>
      <c r="E361" s="29" t="n"/>
      <c r="F361" s="30" t="n"/>
      <c r="G361" s="31" t="n"/>
      <c r="H361" s="26" t="n"/>
      <c r="I361" s="11">
        <f>IF(OR(F361="",G361="",F361=0),"",G361/F361)</f>
        <v/>
      </c>
      <c r="J361" s="12">
        <f>IF(OR(H361&lt;&gt;"Sim",B361="",E361=""),"",IF(_xlfn.MAXIFS($E$5:$E$504,$B$5:$B$504,B361,$H$5:$H$504,"Sim",$E$5:$E$504,"&lt;"&amp;E361)=0,"",_xlfn.MAXIFS($E$5:$E$504,$B$5:$B$504,B361,$H$5:$H$504,"Sim",$E$5:$E$504,"&lt;"&amp;E361)))</f>
        <v/>
      </c>
      <c r="K361" s="12">
        <f>IF(J361="","",E361-J361)</f>
        <v/>
      </c>
      <c r="L361" s="9">
        <f>IF(J361="","",SUMIFS($F$5:$F$504,$B$5:$B$504,B361,$E$5:$E$504,"&gt;"&amp;J361,$E$5:$E$504,"&lt;="&amp;E361))</f>
        <v/>
      </c>
      <c r="M361" s="13">
        <f>IF(OR(K361="",L361=0),"",K361/L361)</f>
        <v/>
      </c>
      <c r="N361" s="10">
        <f>IF(M361="","",SUMIFS($G$5:$G$504,$B$5:$B$504,B361,$E$5:$E$504,"&gt;"&amp;J361,$E$5:$E$504,"&lt;="&amp;E361)/K361)</f>
        <v/>
      </c>
    </row>
    <row r="362">
      <c r="A362" s="28" t="n"/>
      <c r="B362" s="26" t="n"/>
      <c r="C362" s="26" t="n"/>
      <c r="D362" s="26" t="n"/>
      <c r="E362" s="29" t="n"/>
      <c r="F362" s="30" t="n"/>
      <c r="G362" s="31" t="n"/>
      <c r="H362" s="26" t="n"/>
      <c r="I362" s="11">
        <f>IF(OR(F362="",G362="",F362=0),"",G362/F362)</f>
        <v/>
      </c>
      <c r="J362" s="12">
        <f>IF(OR(H362&lt;&gt;"Sim",B362="",E362=""),"",IF(_xlfn.MAXIFS($E$5:$E$504,$B$5:$B$504,B362,$H$5:$H$504,"Sim",$E$5:$E$504,"&lt;"&amp;E362)=0,"",_xlfn.MAXIFS($E$5:$E$504,$B$5:$B$504,B362,$H$5:$H$504,"Sim",$E$5:$E$504,"&lt;"&amp;E362)))</f>
        <v/>
      </c>
      <c r="K362" s="12">
        <f>IF(J362="","",E362-J362)</f>
        <v/>
      </c>
      <c r="L362" s="9">
        <f>IF(J362="","",SUMIFS($F$5:$F$504,$B$5:$B$504,B362,$E$5:$E$504,"&gt;"&amp;J362,$E$5:$E$504,"&lt;="&amp;E362))</f>
        <v/>
      </c>
      <c r="M362" s="13">
        <f>IF(OR(K362="",L362=0),"",K362/L362)</f>
        <v/>
      </c>
      <c r="N362" s="10">
        <f>IF(M362="","",SUMIFS($G$5:$G$504,$B$5:$B$504,B362,$E$5:$E$504,"&gt;"&amp;J362,$E$5:$E$504,"&lt;="&amp;E362)/K362)</f>
        <v/>
      </c>
    </row>
    <row r="363">
      <c r="A363" s="28" t="n"/>
      <c r="B363" s="26" t="n"/>
      <c r="C363" s="26" t="n"/>
      <c r="D363" s="26" t="n"/>
      <c r="E363" s="29" t="n"/>
      <c r="F363" s="30" t="n"/>
      <c r="G363" s="31" t="n"/>
      <c r="H363" s="26" t="n"/>
      <c r="I363" s="11">
        <f>IF(OR(F363="",G363="",F363=0),"",G363/F363)</f>
        <v/>
      </c>
      <c r="J363" s="12">
        <f>IF(OR(H363&lt;&gt;"Sim",B363="",E363=""),"",IF(_xlfn.MAXIFS($E$5:$E$504,$B$5:$B$504,B363,$H$5:$H$504,"Sim",$E$5:$E$504,"&lt;"&amp;E363)=0,"",_xlfn.MAXIFS($E$5:$E$504,$B$5:$B$504,B363,$H$5:$H$504,"Sim",$E$5:$E$504,"&lt;"&amp;E363)))</f>
        <v/>
      </c>
      <c r="K363" s="12">
        <f>IF(J363="","",E363-J363)</f>
        <v/>
      </c>
      <c r="L363" s="9">
        <f>IF(J363="","",SUMIFS($F$5:$F$504,$B$5:$B$504,B363,$E$5:$E$504,"&gt;"&amp;J363,$E$5:$E$504,"&lt;="&amp;E363))</f>
        <v/>
      </c>
      <c r="M363" s="13">
        <f>IF(OR(K363="",L363=0),"",K363/L363)</f>
        <v/>
      </c>
      <c r="N363" s="10">
        <f>IF(M363="","",SUMIFS($G$5:$G$504,$B$5:$B$504,B363,$E$5:$E$504,"&gt;"&amp;J363,$E$5:$E$504,"&lt;="&amp;E363)/K363)</f>
        <v/>
      </c>
    </row>
    <row r="364">
      <c r="A364" s="28" t="n"/>
      <c r="B364" s="26" t="n"/>
      <c r="C364" s="26" t="n"/>
      <c r="D364" s="26" t="n"/>
      <c r="E364" s="29" t="n"/>
      <c r="F364" s="30" t="n"/>
      <c r="G364" s="31" t="n"/>
      <c r="H364" s="26" t="n"/>
      <c r="I364" s="11">
        <f>IF(OR(F364="",G364="",F364=0),"",G364/F364)</f>
        <v/>
      </c>
      <c r="J364" s="12">
        <f>IF(OR(H364&lt;&gt;"Sim",B364="",E364=""),"",IF(_xlfn.MAXIFS($E$5:$E$504,$B$5:$B$504,B364,$H$5:$H$504,"Sim",$E$5:$E$504,"&lt;"&amp;E364)=0,"",_xlfn.MAXIFS($E$5:$E$504,$B$5:$B$504,B364,$H$5:$H$504,"Sim",$E$5:$E$504,"&lt;"&amp;E364)))</f>
        <v/>
      </c>
      <c r="K364" s="12">
        <f>IF(J364="","",E364-J364)</f>
        <v/>
      </c>
      <c r="L364" s="9">
        <f>IF(J364="","",SUMIFS($F$5:$F$504,$B$5:$B$504,B364,$E$5:$E$504,"&gt;"&amp;J364,$E$5:$E$504,"&lt;="&amp;E364))</f>
        <v/>
      </c>
      <c r="M364" s="13">
        <f>IF(OR(K364="",L364=0),"",K364/L364)</f>
        <v/>
      </c>
      <c r="N364" s="10">
        <f>IF(M364="","",SUMIFS($G$5:$G$504,$B$5:$B$504,B364,$E$5:$E$504,"&gt;"&amp;J364,$E$5:$E$504,"&lt;="&amp;E364)/K364)</f>
        <v/>
      </c>
    </row>
    <row r="365">
      <c r="A365" s="28" t="n"/>
      <c r="B365" s="26" t="n"/>
      <c r="C365" s="26" t="n"/>
      <c r="D365" s="26" t="n"/>
      <c r="E365" s="29" t="n"/>
      <c r="F365" s="30" t="n"/>
      <c r="G365" s="31" t="n"/>
      <c r="H365" s="26" t="n"/>
      <c r="I365" s="11">
        <f>IF(OR(F365="",G365="",F365=0),"",G365/F365)</f>
        <v/>
      </c>
      <c r="J365" s="12">
        <f>IF(OR(H365&lt;&gt;"Sim",B365="",E365=""),"",IF(_xlfn.MAXIFS($E$5:$E$504,$B$5:$B$504,B365,$H$5:$H$504,"Sim",$E$5:$E$504,"&lt;"&amp;E365)=0,"",_xlfn.MAXIFS($E$5:$E$504,$B$5:$B$504,B365,$H$5:$H$504,"Sim",$E$5:$E$504,"&lt;"&amp;E365)))</f>
        <v/>
      </c>
      <c r="K365" s="12">
        <f>IF(J365="","",E365-J365)</f>
        <v/>
      </c>
      <c r="L365" s="9">
        <f>IF(J365="","",SUMIFS($F$5:$F$504,$B$5:$B$504,B365,$E$5:$E$504,"&gt;"&amp;J365,$E$5:$E$504,"&lt;="&amp;E365))</f>
        <v/>
      </c>
      <c r="M365" s="13">
        <f>IF(OR(K365="",L365=0),"",K365/L365)</f>
        <v/>
      </c>
      <c r="N365" s="10">
        <f>IF(M365="","",SUMIFS($G$5:$G$504,$B$5:$B$504,B365,$E$5:$E$504,"&gt;"&amp;J365,$E$5:$E$504,"&lt;="&amp;E365)/K365)</f>
        <v/>
      </c>
    </row>
    <row r="366">
      <c r="A366" s="28" t="n"/>
      <c r="B366" s="26" t="n"/>
      <c r="C366" s="26" t="n"/>
      <c r="D366" s="26" t="n"/>
      <c r="E366" s="29" t="n"/>
      <c r="F366" s="30" t="n"/>
      <c r="G366" s="31" t="n"/>
      <c r="H366" s="26" t="n"/>
      <c r="I366" s="11">
        <f>IF(OR(F366="",G366="",F366=0),"",G366/F366)</f>
        <v/>
      </c>
      <c r="J366" s="12">
        <f>IF(OR(H366&lt;&gt;"Sim",B366="",E366=""),"",IF(_xlfn.MAXIFS($E$5:$E$504,$B$5:$B$504,B366,$H$5:$H$504,"Sim",$E$5:$E$504,"&lt;"&amp;E366)=0,"",_xlfn.MAXIFS($E$5:$E$504,$B$5:$B$504,B366,$H$5:$H$504,"Sim",$E$5:$E$504,"&lt;"&amp;E366)))</f>
        <v/>
      </c>
      <c r="K366" s="12">
        <f>IF(J366="","",E366-J366)</f>
        <v/>
      </c>
      <c r="L366" s="9">
        <f>IF(J366="","",SUMIFS($F$5:$F$504,$B$5:$B$504,B366,$E$5:$E$504,"&gt;"&amp;J366,$E$5:$E$504,"&lt;="&amp;E366))</f>
        <v/>
      </c>
      <c r="M366" s="13">
        <f>IF(OR(K366="",L366=0),"",K366/L366)</f>
        <v/>
      </c>
      <c r="N366" s="10">
        <f>IF(M366="","",SUMIFS($G$5:$G$504,$B$5:$B$504,B366,$E$5:$E$504,"&gt;"&amp;J366,$E$5:$E$504,"&lt;="&amp;E366)/K366)</f>
        <v/>
      </c>
    </row>
    <row r="367">
      <c r="A367" s="28" t="n"/>
      <c r="B367" s="26" t="n"/>
      <c r="C367" s="26" t="n"/>
      <c r="D367" s="26" t="n"/>
      <c r="E367" s="29" t="n"/>
      <c r="F367" s="30" t="n"/>
      <c r="G367" s="31" t="n"/>
      <c r="H367" s="26" t="n"/>
      <c r="I367" s="11">
        <f>IF(OR(F367="",G367="",F367=0),"",G367/F367)</f>
        <v/>
      </c>
      <c r="J367" s="12">
        <f>IF(OR(H367&lt;&gt;"Sim",B367="",E367=""),"",IF(_xlfn.MAXIFS($E$5:$E$504,$B$5:$B$504,B367,$H$5:$H$504,"Sim",$E$5:$E$504,"&lt;"&amp;E367)=0,"",_xlfn.MAXIFS($E$5:$E$504,$B$5:$B$504,B367,$H$5:$H$504,"Sim",$E$5:$E$504,"&lt;"&amp;E367)))</f>
        <v/>
      </c>
      <c r="K367" s="12">
        <f>IF(J367="","",E367-J367)</f>
        <v/>
      </c>
      <c r="L367" s="9">
        <f>IF(J367="","",SUMIFS($F$5:$F$504,$B$5:$B$504,B367,$E$5:$E$504,"&gt;"&amp;J367,$E$5:$E$504,"&lt;="&amp;E367))</f>
        <v/>
      </c>
      <c r="M367" s="13">
        <f>IF(OR(K367="",L367=0),"",K367/L367)</f>
        <v/>
      </c>
      <c r="N367" s="10">
        <f>IF(M367="","",SUMIFS($G$5:$G$504,$B$5:$B$504,B367,$E$5:$E$504,"&gt;"&amp;J367,$E$5:$E$504,"&lt;="&amp;E367)/K367)</f>
        <v/>
      </c>
    </row>
    <row r="368">
      <c r="A368" s="28" t="n"/>
      <c r="B368" s="26" t="n"/>
      <c r="C368" s="26" t="n"/>
      <c r="D368" s="26" t="n"/>
      <c r="E368" s="29" t="n"/>
      <c r="F368" s="30" t="n"/>
      <c r="G368" s="31" t="n"/>
      <c r="H368" s="26" t="n"/>
      <c r="I368" s="11">
        <f>IF(OR(F368="",G368="",F368=0),"",G368/F368)</f>
        <v/>
      </c>
      <c r="J368" s="12">
        <f>IF(OR(H368&lt;&gt;"Sim",B368="",E368=""),"",IF(_xlfn.MAXIFS($E$5:$E$504,$B$5:$B$504,B368,$H$5:$H$504,"Sim",$E$5:$E$504,"&lt;"&amp;E368)=0,"",_xlfn.MAXIFS($E$5:$E$504,$B$5:$B$504,B368,$H$5:$H$504,"Sim",$E$5:$E$504,"&lt;"&amp;E368)))</f>
        <v/>
      </c>
      <c r="K368" s="12">
        <f>IF(J368="","",E368-J368)</f>
        <v/>
      </c>
      <c r="L368" s="9">
        <f>IF(J368="","",SUMIFS($F$5:$F$504,$B$5:$B$504,B368,$E$5:$E$504,"&gt;"&amp;J368,$E$5:$E$504,"&lt;="&amp;E368))</f>
        <v/>
      </c>
      <c r="M368" s="13">
        <f>IF(OR(K368="",L368=0),"",K368/L368)</f>
        <v/>
      </c>
      <c r="N368" s="10">
        <f>IF(M368="","",SUMIFS($G$5:$G$504,$B$5:$B$504,B368,$E$5:$E$504,"&gt;"&amp;J368,$E$5:$E$504,"&lt;="&amp;E368)/K368)</f>
        <v/>
      </c>
    </row>
    <row r="369">
      <c r="A369" s="28" t="n"/>
      <c r="B369" s="26" t="n"/>
      <c r="C369" s="26" t="n"/>
      <c r="D369" s="26" t="n"/>
      <c r="E369" s="29" t="n"/>
      <c r="F369" s="30" t="n"/>
      <c r="G369" s="31" t="n"/>
      <c r="H369" s="26" t="n"/>
      <c r="I369" s="11">
        <f>IF(OR(F369="",G369="",F369=0),"",G369/F369)</f>
        <v/>
      </c>
      <c r="J369" s="12">
        <f>IF(OR(H369&lt;&gt;"Sim",B369="",E369=""),"",IF(_xlfn.MAXIFS($E$5:$E$504,$B$5:$B$504,B369,$H$5:$H$504,"Sim",$E$5:$E$504,"&lt;"&amp;E369)=0,"",_xlfn.MAXIFS($E$5:$E$504,$B$5:$B$504,B369,$H$5:$H$504,"Sim",$E$5:$E$504,"&lt;"&amp;E369)))</f>
        <v/>
      </c>
      <c r="K369" s="12">
        <f>IF(J369="","",E369-J369)</f>
        <v/>
      </c>
      <c r="L369" s="9">
        <f>IF(J369="","",SUMIFS($F$5:$F$504,$B$5:$B$504,B369,$E$5:$E$504,"&gt;"&amp;J369,$E$5:$E$504,"&lt;="&amp;E369))</f>
        <v/>
      </c>
      <c r="M369" s="13">
        <f>IF(OR(K369="",L369=0),"",K369/L369)</f>
        <v/>
      </c>
      <c r="N369" s="10">
        <f>IF(M369="","",SUMIFS($G$5:$G$504,$B$5:$B$504,B369,$E$5:$E$504,"&gt;"&amp;J369,$E$5:$E$504,"&lt;="&amp;E369)/K369)</f>
        <v/>
      </c>
    </row>
    <row r="370">
      <c r="A370" s="28" t="n"/>
      <c r="B370" s="26" t="n"/>
      <c r="C370" s="26" t="n"/>
      <c r="D370" s="26" t="n"/>
      <c r="E370" s="29" t="n"/>
      <c r="F370" s="30" t="n"/>
      <c r="G370" s="31" t="n"/>
      <c r="H370" s="26" t="n"/>
      <c r="I370" s="11">
        <f>IF(OR(F370="",G370="",F370=0),"",G370/F370)</f>
        <v/>
      </c>
      <c r="J370" s="12">
        <f>IF(OR(H370&lt;&gt;"Sim",B370="",E370=""),"",IF(_xlfn.MAXIFS($E$5:$E$504,$B$5:$B$504,B370,$H$5:$H$504,"Sim",$E$5:$E$504,"&lt;"&amp;E370)=0,"",_xlfn.MAXIFS($E$5:$E$504,$B$5:$B$504,B370,$H$5:$H$504,"Sim",$E$5:$E$504,"&lt;"&amp;E370)))</f>
        <v/>
      </c>
      <c r="K370" s="12">
        <f>IF(J370="","",E370-J370)</f>
        <v/>
      </c>
      <c r="L370" s="9">
        <f>IF(J370="","",SUMIFS($F$5:$F$504,$B$5:$B$504,B370,$E$5:$E$504,"&gt;"&amp;J370,$E$5:$E$504,"&lt;="&amp;E370))</f>
        <v/>
      </c>
      <c r="M370" s="13">
        <f>IF(OR(K370="",L370=0),"",K370/L370)</f>
        <v/>
      </c>
      <c r="N370" s="10">
        <f>IF(M370="","",SUMIFS($G$5:$G$504,$B$5:$B$504,B370,$E$5:$E$504,"&gt;"&amp;J370,$E$5:$E$504,"&lt;="&amp;E370)/K370)</f>
        <v/>
      </c>
    </row>
    <row r="371">
      <c r="A371" s="28" t="n"/>
      <c r="B371" s="26" t="n"/>
      <c r="C371" s="26" t="n"/>
      <c r="D371" s="26" t="n"/>
      <c r="E371" s="29" t="n"/>
      <c r="F371" s="30" t="n"/>
      <c r="G371" s="31" t="n"/>
      <c r="H371" s="26" t="n"/>
      <c r="I371" s="11">
        <f>IF(OR(F371="",G371="",F371=0),"",G371/F371)</f>
        <v/>
      </c>
      <c r="J371" s="12">
        <f>IF(OR(H371&lt;&gt;"Sim",B371="",E371=""),"",IF(_xlfn.MAXIFS($E$5:$E$504,$B$5:$B$504,B371,$H$5:$H$504,"Sim",$E$5:$E$504,"&lt;"&amp;E371)=0,"",_xlfn.MAXIFS($E$5:$E$504,$B$5:$B$504,B371,$H$5:$H$504,"Sim",$E$5:$E$504,"&lt;"&amp;E371)))</f>
        <v/>
      </c>
      <c r="K371" s="12">
        <f>IF(J371="","",E371-J371)</f>
        <v/>
      </c>
      <c r="L371" s="9">
        <f>IF(J371="","",SUMIFS($F$5:$F$504,$B$5:$B$504,B371,$E$5:$E$504,"&gt;"&amp;J371,$E$5:$E$504,"&lt;="&amp;E371))</f>
        <v/>
      </c>
      <c r="M371" s="13">
        <f>IF(OR(K371="",L371=0),"",K371/L371)</f>
        <v/>
      </c>
      <c r="N371" s="10">
        <f>IF(M371="","",SUMIFS($G$5:$G$504,$B$5:$B$504,B371,$E$5:$E$504,"&gt;"&amp;J371,$E$5:$E$504,"&lt;="&amp;E371)/K371)</f>
        <v/>
      </c>
    </row>
    <row r="372">
      <c r="A372" s="28" t="n"/>
      <c r="B372" s="26" t="n"/>
      <c r="C372" s="26" t="n"/>
      <c r="D372" s="26" t="n"/>
      <c r="E372" s="29" t="n"/>
      <c r="F372" s="30" t="n"/>
      <c r="G372" s="31" t="n"/>
      <c r="H372" s="26" t="n"/>
      <c r="I372" s="11">
        <f>IF(OR(F372="",G372="",F372=0),"",G372/F372)</f>
        <v/>
      </c>
      <c r="J372" s="12">
        <f>IF(OR(H372&lt;&gt;"Sim",B372="",E372=""),"",IF(_xlfn.MAXIFS($E$5:$E$504,$B$5:$B$504,B372,$H$5:$H$504,"Sim",$E$5:$E$504,"&lt;"&amp;E372)=0,"",_xlfn.MAXIFS($E$5:$E$504,$B$5:$B$504,B372,$H$5:$H$504,"Sim",$E$5:$E$504,"&lt;"&amp;E372)))</f>
        <v/>
      </c>
      <c r="K372" s="12">
        <f>IF(J372="","",E372-J372)</f>
        <v/>
      </c>
      <c r="L372" s="9">
        <f>IF(J372="","",SUMIFS($F$5:$F$504,$B$5:$B$504,B372,$E$5:$E$504,"&gt;"&amp;J372,$E$5:$E$504,"&lt;="&amp;E372))</f>
        <v/>
      </c>
      <c r="M372" s="13">
        <f>IF(OR(K372="",L372=0),"",K372/L372)</f>
        <v/>
      </c>
      <c r="N372" s="10">
        <f>IF(M372="","",SUMIFS($G$5:$G$504,$B$5:$B$504,B372,$E$5:$E$504,"&gt;"&amp;J372,$E$5:$E$504,"&lt;="&amp;E372)/K372)</f>
        <v/>
      </c>
    </row>
    <row r="373">
      <c r="A373" s="28" t="n"/>
      <c r="B373" s="26" t="n"/>
      <c r="C373" s="26" t="n"/>
      <c r="D373" s="26" t="n"/>
      <c r="E373" s="29" t="n"/>
      <c r="F373" s="30" t="n"/>
      <c r="G373" s="31" t="n"/>
      <c r="H373" s="26" t="n"/>
      <c r="I373" s="11">
        <f>IF(OR(F373="",G373="",F373=0),"",G373/F373)</f>
        <v/>
      </c>
      <c r="J373" s="12">
        <f>IF(OR(H373&lt;&gt;"Sim",B373="",E373=""),"",IF(_xlfn.MAXIFS($E$5:$E$504,$B$5:$B$504,B373,$H$5:$H$504,"Sim",$E$5:$E$504,"&lt;"&amp;E373)=0,"",_xlfn.MAXIFS($E$5:$E$504,$B$5:$B$504,B373,$H$5:$H$504,"Sim",$E$5:$E$504,"&lt;"&amp;E373)))</f>
        <v/>
      </c>
      <c r="K373" s="12">
        <f>IF(J373="","",E373-J373)</f>
        <v/>
      </c>
      <c r="L373" s="9">
        <f>IF(J373="","",SUMIFS($F$5:$F$504,$B$5:$B$504,B373,$E$5:$E$504,"&gt;"&amp;J373,$E$5:$E$504,"&lt;="&amp;E373))</f>
        <v/>
      </c>
      <c r="M373" s="13">
        <f>IF(OR(K373="",L373=0),"",K373/L373)</f>
        <v/>
      </c>
      <c r="N373" s="10">
        <f>IF(M373="","",SUMIFS($G$5:$G$504,$B$5:$B$504,B373,$E$5:$E$504,"&gt;"&amp;J373,$E$5:$E$504,"&lt;="&amp;E373)/K373)</f>
        <v/>
      </c>
    </row>
    <row r="374">
      <c r="A374" s="28" t="n"/>
      <c r="B374" s="26" t="n"/>
      <c r="C374" s="26" t="n"/>
      <c r="D374" s="26" t="n"/>
      <c r="E374" s="29" t="n"/>
      <c r="F374" s="30" t="n"/>
      <c r="G374" s="31" t="n"/>
      <c r="H374" s="26" t="n"/>
      <c r="I374" s="11">
        <f>IF(OR(F374="",G374="",F374=0),"",G374/F374)</f>
        <v/>
      </c>
      <c r="J374" s="12">
        <f>IF(OR(H374&lt;&gt;"Sim",B374="",E374=""),"",IF(_xlfn.MAXIFS($E$5:$E$504,$B$5:$B$504,B374,$H$5:$H$504,"Sim",$E$5:$E$504,"&lt;"&amp;E374)=0,"",_xlfn.MAXIFS($E$5:$E$504,$B$5:$B$504,B374,$H$5:$H$504,"Sim",$E$5:$E$504,"&lt;"&amp;E374)))</f>
        <v/>
      </c>
      <c r="K374" s="12">
        <f>IF(J374="","",E374-J374)</f>
        <v/>
      </c>
      <c r="L374" s="9">
        <f>IF(J374="","",SUMIFS($F$5:$F$504,$B$5:$B$504,B374,$E$5:$E$504,"&gt;"&amp;J374,$E$5:$E$504,"&lt;="&amp;E374))</f>
        <v/>
      </c>
      <c r="M374" s="13">
        <f>IF(OR(K374="",L374=0),"",K374/L374)</f>
        <v/>
      </c>
      <c r="N374" s="10">
        <f>IF(M374="","",SUMIFS($G$5:$G$504,$B$5:$B$504,B374,$E$5:$E$504,"&gt;"&amp;J374,$E$5:$E$504,"&lt;="&amp;E374)/K374)</f>
        <v/>
      </c>
    </row>
    <row r="375">
      <c r="A375" s="28" t="n"/>
      <c r="B375" s="26" t="n"/>
      <c r="C375" s="26" t="n"/>
      <c r="D375" s="26" t="n"/>
      <c r="E375" s="29" t="n"/>
      <c r="F375" s="30" t="n"/>
      <c r="G375" s="31" t="n"/>
      <c r="H375" s="26" t="n"/>
      <c r="I375" s="11">
        <f>IF(OR(F375="",G375="",F375=0),"",G375/F375)</f>
        <v/>
      </c>
      <c r="J375" s="12">
        <f>IF(OR(H375&lt;&gt;"Sim",B375="",E375=""),"",IF(_xlfn.MAXIFS($E$5:$E$504,$B$5:$B$504,B375,$H$5:$H$504,"Sim",$E$5:$E$504,"&lt;"&amp;E375)=0,"",_xlfn.MAXIFS($E$5:$E$504,$B$5:$B$504,B375,$H$5:$H$504,"Sim",$E$5:$E$504,"&lt;"&amp;E375)))</f>
        <v/>
      </c>
      <c r="K375" s="12">
        <f>IF(J375="","",E375-J375)</f>
        <v/>
      </c>
      <c r="L375" s="9">
        <f>IF(J375="","",SUMIFS($F$5:$F$504,$B$5:$B$504,B375,$E$5:$E$504,"&gt;"&amp;J375,$E$5:$E$504,"&lt;="&amp;E375))</f>
        <v/>
      </c>
      <c r="M375" s="13">
        <f>IF(OR(K375="",L375=0),"",K375/L375)</f>
        <v/>
      </c>
      <c r="N375" s="10">
        <f>IF(M375="","",SUMIFS($G$5:$G$504,$B$5:$B$504,B375,$E$5:$E$504,"&gt;"&amp;J375,$E$5:$E$504,"&lt;="&amp;E375)/K375)</f>
        <v/>
      </c>
    </row>
    <row r="376">
      <c r="A376" s="28" t="n"/>
      <c r="B376" s="26" t="n"/>
      <c r="C376" s="26" t="n"/>
      <c r="D376" s="26" t="n"/>
      <c r="E376" s="29" t="n"/>
      <c r="F376" s="30" t="n"/>
      <c r="G376" s="31" t="n"/>
      <c r="H376" s="26" t="n"/>
      <c r="I376" s="11">
        <f>IF(OR(F376="",G376="",F376=0),"",G376/F376)</f>
        <v/>
      </c>
      <c r="J376" s="12">
        <f>IF(OR(H376&lt;&gt;"Sim",B376="",E376=""),"",IF(_xlfn.MAXIFS($E$5:$E$504,$B$5:$B$504,B376,$H$5:$H$504,"Sim",$E$5:$E$504,"&lt;"&amp;E376)=0,"",_xlfn.MAXIFS($E$5:$E$504,$B$5:$B$504,B376,$H$5:$H$504,"Sim",$E$5:$E$504,"&lt;"&amp;E376)))</f>
        <v/>
      </c>
      <c r="K376" s="12">
        <f>IF(J376="","",E376-J376)</f>
        <v/>
      </c>
      <c r="L376" s="9">
        <f>IF(J376="","",SUMIFS($F$5:$F$504,$B$5:$B$504,B376,$E$5:$E$504,"&gt;"&amp;J376,$E$5:$E$504,"&lt;="&amp;E376))</f>
        <v/>
      </c>
      <c r="M376" s="13">
        <f>IF(OR(K376="",L376=0),"",K376/L376)</f>
        <v/>
      </c>
      <c r="N376" s="10">
        <f>IF(M376="","",SUMIFS($G$5:$G$504,$B$5:$B$504,B376,$E$5:$E$504,"&gt;"&amp;J376,$E$5:$E$504,"&lt;="&amp;E376)/K376)</f>
        <v/>
      </c>
    </row>
    <row r="377">
      <c r="A377" s="28" t="n"/>
      <c r="B377" s="26" t="n"/>
      <c r="C377" s="26" t="n"/>
      <c r="D377" s="26" t="n"/>
      <c r="E377" s="29" t="n"/>
      <c r="F377" s="30" t="n"/>
      <c r="G377" s="31" t="n"/>
      <c r="H377" s="26" t="n"/>
      <c r="I377" s="11">
        <f>IF(OR(F377="",G377="",F377=0),"",G377/F377)</f>
        <v/>
      </c>
      <c r="J377" s="12">
        <f>IF(OR(H377&lt;&gt;"Sim",B377="",E377=""),"",IF(_xlfn.MAXIFS($E$5:$E$504,$B$5:$B$504,B377,$H$5:$H$504,"Sim",$E$5:$E$504,"&lt;"&amp;E377)=0,"",_xlfn.MAXIFS($E$5:$E$504,$B$5:$B$504,B377,$H$5:$H$504,"Sim",$E$5:$E$504,"&lt;"&amp;E377)))</f>
        <v/>
      </c>
      <c r="K377" s="12">
        <f>IF(J377="","",E377-J377)</f>
        <v/>
      </c>
      <c r="L377" s="9">
        <f>IF(J377="","",SUMIFS($F$5:$F$504,$B$5:$B$504,B377,$E$5:$E$504,"&gt;"&amp;J377,$E$5:$E$504,"&lt;="&amp;E377))</f>
        <v/>
      </c>
      <c r="M377" s="13">
        <f>IF(OR(K377="",L377=0),"",K377/L377)</f>
        <v/>
      </c>
      <c r="N377" s="10">
        <f>IF(M377="","",SUMIFS($G$5:$G$504,$B$5:$B$504,B377,$E$5:$E$504,"&gt;"&amp;J377,$E$5:$E$504,"&lt;="&amp;E377)/K377)</f>
        <v/>
      </c>
    </row>
    <row r="378">
      <c r="A378" s="28" t="n"/>
      <c r="B378" s="26" t="n"/>
      <c r="C378" s="26" t="n"/>
      <c r="D378" s="26" t="n"/>
      <c r="E378" s="29" t="n"/>
      <c r="F378" s="30" t="n"/>
      <c r="G378" s="31" t="n"/>
      <c r="H378" s="26" t="n"/>
      <c r="I378" s="11">
        <f>IF(OR(F378="",G378="",F378=0),"",G378/F378)</f>
        <v/>
      </c>
      <c r="J378" s="12">
        <f>IF(OR(H378&lt;&gt;"Sim",B378="",E378=""),"",IF(_xlfn.MAXIFS($E$5:$E$504,$B$5:$B$504,B378,$H$5:$H$504,"Sim",$E$5:$E$504,"&lt;"&amp;E378)=0,"",_xlfn.MAXIFS($E$5:$E$504,$B$5:$B$504,B378,$H$5:$H$504,"Sim",$E$5:$E$504,"&lt;"&amp;E378)))</f>
        <v/>
      </c>
      <c r="K378" s="12">
        <f>IF(J378="","",E378-J378)</f>
        <v/>
      </c>
      <c r="L378" s="9">
        <f>IF(J378="","",SUMIFS($F$5:$F$504,$B$5:$B$504,B378,$E$5:$E$504,"&gt;"&amp;J378,$E$5:$E$504,"&lt;="&amp;E378))</f>
        <v/>
      </c>
      <c r="M378" s="13">
        <f>IF(OR(K378="",L378=0),"",K378/L378)</f>
        <v/>
      </c>
      <c r="N378" s="10">
        <f>IF(M378="","",SUMIFS($G$5:$G$504,$B$5:$B$504,B378,$E$5:$E$504,"&gt;"&amp;J378,$E$5:$E$504,"&lt;="&amp;E378)/K378)</f>
        <v/>
      </c>
    </row>
    <row r="379">
      <c r="A379" s="28" t="n"/>
      <c r="B379" s="26" t="n"/>
      <c r="C379" s="26" t="n"/>
      <c r="D379" s="26" t="n"/>
      <c r="E379" s="29" t="n"/>
      <c r="F379" s="30" t="n"/>
      <c r="G379" s="31" t="n"/>
      <c r="H379" s="26" t="n"/>
      <c r="I379" s="11">
        <f>IF(OR(F379="",G379="",F379=0),"",G379/F379)</f>
        <v/>
      </c>
      <c r="J379" s="12">
        <f>IF(OR(H379&lt;&gt;"Sim",B379="",E379=""),"",IF(_xlfn.MAXIFS($E$5:$E$504,$B$5:$B$504,B379,$H$5:$H$504,"Sim",$E$5:$E$504,"&lt;"&amp;E379)=0,"",_xlfn.MAXIFS($E$5:$E$504,$B$5:$B$504,B379,$H$5:$H$504,"Sim",$E$5:$E$504,"&lt;"&amp;E379)))</f>
        <v/>
      </c>
      <c r="K379" s="12">
        <f>IF(J379="","",E379-J379)</f>
        <v/>
      </c>
      <c r="L379" s="9">
        <f>IF(J379="","",SUMIFS($F$5:$F$504,$B$5:$B$504,B379,$E$5:$E$504,"&gt;"&amp;J379,$E$5:$E$504,"&lt;="&amp;E379))</f>
        <v/>
      </c>
      <c r="M379" s="13">
        <f>IF(OR(K379="",L379=0),"",K379/L379)</f>
        <v/>
      </c>
      <c r="N379" s="10">
        <f>IF(M379="","",SUMIFS($G$5:$G$504,$B$5:$B$504,B379,$E$5:$E$504,"&gt;"&amp;J379,$E$5:$E$504,"&lt;="&amp;E379)/K379)</f>
        <v/>
      </c>
    </row>
    <row r="380">
      <c r="A380" s="28" t="n"/>
      <c r="B380" s="26" t="n"/>
      <c r="C380" s="26" t="n"/>
      <c r="D380" s="26" t="n"/>
      <c r="E380" s="29" t="n"/>
      <c r="F380" s="30" t="n"/>
      <c r="G380" s="31" t="n"/>
      <c r="H380" s="26" t="n"/>
      <c r="I380" s="11">
        <f>IF(OR(F380="",G380="",F380=0),"",G380/F380)</f>
        <v/>
      </c>
      <c r="J380" s="12">
        <f>IF(OR(H380&lt;&gt;"Sim",B380="",E380=""),"",IF(_xlfn.MAXIFS($E$5:$E$504,$B$5:$B$504,B380,$H$5:$H$504,"Sim",$E$5:$E$504,"&lt;"&amp;E380)=0,"",_xlfn.MAXIFS($E$5:$E$504,$B$5:$B$504,B380,$H$5:$H$504,"Sim",$E$5:$E$504,"&lt;"&amp;E380)))</f>
        <v/>
      </c>
      <c r="K380" s="12">
        <f>IF(J380="","",E380-J380)</f>
        <v/>
      </c>
      <c r="L380" s="9">
        <f>IF(J380="","",SUMIFS($F$5:$F$504,$B$5:$B$504,B380,$E$5:$E$504,"&gt;"&amp;J380,$E$5:$E$504,"&lt;="&amp;E380))</f>
        <v/>
      </c>
      <c r="M380" s="13">
        <f>IF(OR(K380="",L380=0),"",K380/L380)</f>
        <v/>
      </c>
      <c r="N380" s="10">
        <f>IF(M380="","",SUMIFS($G$5:$G$504,$B$5:$B$504,B380,$E$5:$E$504,"&gt;"&amp;J380,$E$5:$E$504,"&lt;="&amp;E380)/K380)</f>
        <v/>
      </c>
    </row>
    <row r="381">
      <c r="A381" s="28" t="n"/>
      <c r="B381" s="26" t="n"/>
      <c r="C381" s="26" t="n"/>
      <c r="D381" s="26" t="n"/>
      <c r="E381" s="29" t="n"/>
      <c r="F381" s="30" t="n"/>
      <c r="G381" s="31" t="n"/>
      <c r="H381" s="26" t="n"/>
      <c r="I381" s="11">
        <f>IF(OR(F381="",G381="",F381=0),"",G381/F381)</f>
        <v/>
      </c>
      <c r="J381" s="12">
        <f>IF(OR(H381&lt;&gt;"Sim",B381="",E381=""),"",IF(_xlfn.MAXIFS($E$5:$E$504,$B$5:$B$504,B381,$H$5:$H$504,"Sim",$E$5:$E$504,"&lt;"&amp;E381)=0,"",_xlfn.MAXIFS($E$5:$E$504,$B$5:$B$504,B381,$H$5:$H$504,"Sim",$E$5:$E$504,"&lt;"&amp;E381)))</f>
        <v/>
      </c>
      <c r="K381" s="12">
        <f>IF(J381="","",E381-J381)</f>
        <v/>
      </c>
      <c r="L381" s="9">
        <f>IF(J381="","",SUMIFS($F$5:$F$504,$B$5:$B$504,B381,$E$5:$E$504,"&gt;"&amp;J381,$E$5:$E$504,"&lt;="&amp;E381))</f>
        <v/>
      </c>
      <c r="M381" s="13">
        <f>IF(OR(K381="",L381=0),"",K381/L381)</f>
        <v/>
      </c>
      <c r="N381" s="10">
        <f>IF(M381="","",SUMIFS($G$5:$G$504,$B$5:$B$504,B381,$E$5:$E$504,"&gt;"&amp;J381,$E$5:$E$504,"&lt;="&amp;E381)/K381)</f>
        <v/>
      </c>
    </row>
    <row r="382">
      <c r="A382" s="28" t="n"/>
      <c r="B382" s="26" t="n"/>
      <c r="C382" s="26" t="n"/>
      <c r="D382" s="26" t="n"/>
      <c r="E382" s="29" t="n"/>
      <c r="F382" s="30" t="n"/>
      <c r="G382" s="31" t="n"/>
      <c r="H382" s="26" t="n"/>
      <c r="I382" s="11">
        <f>IF(OR(F382="",G382="",F382=0),"",G382/F382)</f>
        <v/>
      </c>
      <c r="J382" s="12">
        <f>IF(OR(H382&lt;&gt;"Sim",B382="",E382=""),"",IF(_xlfn.MAXIFS($E$5:$E$504,$B$5:$B$504,B382,$H$5:$H$504,"Sim",$E$5:$E$504,"&lt;"&amp;E382)=0,"",_xlfn.MAXIFS($E$5:$E$504,$B$5:$B$504,B382,$H$5:$H$504,"Sim",$E$5:$E$504,"&lt;"&amp;E382)))</f>
        <v/>
      </c>
      <c r="K382" s="12">
        <f>IF(J382="","",E382-J382)</f>
        <v/>
      </c>
      <c r="L382" s="9">
        <f>IF(J382="","",SUMIFS($F$5:$F$504,$B$5:$B$504,B382,$E$5:$E$504,"&gt;"&amp;J382,$E$5:$E$504,"&lt;="&amp;E382))</f>
        <v/>
      </c>
      <c r="M382" s="13">
        <f>IF(OR(K382="",L382=0),"",K382/L382)</f>
        <v/>
      </c>
      <c r="N382" s="10">
        <f>IF(M382="","",SUMIFS($G$5:$G$504,$B$5:$B$504,B382,$E$5:$E$504,"&gt;"&amp;J382,$E$5:$E$504,"&lt;="&amp;E382)/K382)</f>
        <v/>
      </c>
    </row>
    <row r="383">
      <c r="A383" s="28" t="n"/>
      <c r="B383" s="26" t="n"/>
      <c r="C383" s="26" t="n"/>
      <c r="D383" s="26" t="n"/>
      <c r="E383" s="29" t="n"/>
      <c r="F383" s="30" t="n"/>
      <c r="G383" s="31" t="n"/>
      <c r="H383" s="26" t="n"/>
      <c r="I383" s="11">
        <f>IF(OR(F383="",G383="",F383=0),"",G383/F383)</f>
        <v/>
      </c>
      <c r="J383" s="12">
        <f>IF(OR(H383&lt;&gt;"Sim",B383="",E383=""),"",IF(_xlfn.MAXIFS($E$5:$E$504,$B$5:$B$504,B383,$H$5:$H$504,"Sim",$E$5:$E$504,"&lt;"&amp;E383)=0,"",_xlfn.MAXIFS($E$5:$E$504,$B$5:$B$504,B383,$H$5:$H$504,"Sim",$E$5:$E$504,"&lt;"&amp;E383)))</f>
        <v/>
      </c>
      <c r="K383" s="12">
        <f>IF(J383="","",E383-J383)</f>
        <v/>
      </c>
      <c r="L383" s="9">
        <f>IF(J383="","",SUMIFS($F$5:$F$504,$B$5:$B$504,B383,$E$5:$E$504,"&gt;"&amp;J383,$E$5:$E$504,"&lt;="&amp;E383))</f>
        <v/>
      </c>
      <c r="M383" s="13">
        <f>IF(OR(K383="",L383=0),"",K383/L383)</f>
        <v/>
      </c>
      <c r="N383" s="10">
        <f>IF(M383="","",SUMIFS($G$5:$G$504,$B$5:$B$504,B383,$E$5:$E$504,"&gt;"&amp;J383,$E$5:$E$504,"&lt;="&amp;E383)/K383)</f>
        <v/>
      </c>
    </row>
    <row r="384">
      <c r="A384" s="28" t="n"/>
      <c r="B384" s="26" t="n"/>
      <c r="C384" s="26" t="n"/>
      <c r="D384" s="26" t="n"/>
      <c r="E384" s="29" t="n"/>
      <c r="F384" s="30" t="n"/>
      <c r="G384" s="31" t="n"/>
      <c r="H384" s="26" t="n"/>
      <c r="I384" s="11">
        <f>IF(OR(F384="",G384="",F384=0),"",G384/F384)</f>
        <v/>
      </c>
      <c r="J384" s="12">
        <f>IF(OR(H384&lt;&gt;"Sim",B384="",E384=""),"",IF(_xlfn.MAXIFS($E$5:$E$504,$B$5:$B$504,B384,$H$5:$H$504,"Sim",$E$5:$E$504,"&lt;"&amp;E384)=0,"",_xlfn.MAXIFS($E$5:$E$504,$B$5:$B$504,B384,$H$5:$H$504,"Sim",$E$5:$E$504,"&lt;"&amp;E384)))</f>
        <v/>
      </c>
      <c r="K384" s="12">
        <f>IF(J384="","",E384-J384)</f>
        <v/>
      </c>
      <c r="L384" s="9">
        <f>IF(J384="","",SUMIFS($F$5:$F$504,$B$5:$B$504,B384,$E$5:$E$504,"&gt;"&amp;J384,$E$5:$E$504,"&lt;="&amp;E384))</f>
        <v/>
      </c>
      <c r="M384" s="13">
        <f>IF(OR(K384="",L384=0),"",K384/L384)</f>
        <v/>
      </c>
      <c r="N384" s="10">
        <f>IF(M384="","",SUMIFS($G$5:$G$504,$B$5:$B$504,B384,$E$5:$E$504,"&gt;"&amp;J384,$E$5:$E$504,"&lt;="&amp;E384)/K384)</f>
        <v/>
      </c>
    </row>
    <row r="385">
      <c r="A385" s="28" t="n"/>
      <c r="B385" s="26" t="n"/>
      <c r="C385" s="26" t="n"/>
      <c r="D385" s="26" t="n"/>
      <c r="E385" s="29" t="n"/>
      <c r="F385" s="30" t="n"/>
      <c r="G385" s="31" t="n"/>
      <c r="H385" s="26" t="n"/>
      <c r="I385" s="11">
        <f>IF(OR(F385="",G385="",F385=0),"",G385/F385)</f>
        <v/>
      </c>
      <c r="J385" s="12">
        <f>IF(OR(H385&lt;&gt;"Sim",B385="",E385=""),"",IF(_xlfn.MAXIFS($E$5:$E$504,$B$5:$B$504,B385,$H$5:$H$504,"Sim",$E$5:$E$504,"&lt;"&amp;E385)=0,"",_xlfn.MAXIFS($E$5:$E$504,$B$5:$B$504,B385,$H$5:$H$504,"Sim",$E$5:$E$504,"&lt;"&amp;E385)))</f>
        <v/>
      </c>
      <c r="K385" s="12">
        <f>IF(J385="","",E385-J385)</f>
        <v/>
      </c>
      <c r="L385" s="9">
        <f>IF(J385="","",SUMIFS($F$5:$F$504,$B$5:$B$504,B385,$E$5:$E$504,"&gt;"&amp;J385,$E$5:$E$504,"&lt;="&amp;E385))</f>
        <v/>
      </c>
      <c r="M385" s="13">
        <f>IF(OR(K385="",L385=0),"",K385/L385)</f>
        <v/>
      </c>
      <c r="N385" s="10">
        <f>IF(M385="","",SUMIFS($G$5:$G$504,$B$5:$B$504,B385,$E$5:$E$504,"&gt;"&amp;J385,$E$5:$E$504,"&lt;="&amp;E385)/K385)</f>
        <v/>
      </c>
    </row>
    <row r="386">
      <c r="A386" s="28" t="n"/>
      <c r="B386" s="26" t="n"/>
      <c r="C386" s="26" t="n"/>
      <c r="D386" s="26" t="n"/>
      <c r="E386" s="29" t="n"/>
      <c r="F386" s="30" t="n"/>
      <c r="G386" s="31" t="n"/>
      <c r="H386" s="26" t="n"/>
      <c r="I386" s="11">
        <f>IF(OR(F386="",G386="",F386=0),"",G386/F386)</f>
        <v/>
      </c>
      <c r="J386" s="12">
        <f>IF(OR(H386&lt;&gt;"Sim",B386="",E386=""),"",IF(_xlfn.MAXIFS($E$5:$E$504,$B$5:$B$504,B386,$H$5:$H$504,"Sim",$E$5:$E$504,"&lt;"&amp;E386)=0,"",_xlfn.MAXIFS($E$5:$E$504,$B$5:$B$504,B386,$H$5:$H$504,"Sim",$E$5:$E$504,"&lt;"&amp;E386)))</f>
        <v/>
      </c>
      <c r="K386" s="12">
        <f>IF(J386="","",E386-J386)</f>
        <v/>
      </c>
      <c r="L386" s="9">
        <f>IF(J386="","",SUMIFS($F$5:$F$504,$B$5:$B$504,B386,$E$5:$E$504,"&gt;"&amp;J386,$E$5:$E$504,"&lt;="&amp;E386))</f>
        <v/>
      </c>
      <c r="M386" s="13">
        <f>IF(OR(K386="",L386=0),"",K386/L386)</f>
        <v/>
      </c>
      <c r="N386" s="10">
        <f>IF(M386="","",SUMIFS($G$5:$G$504,$B$5:$B$504,B386,$E$5:$E$504,"&gt;"&amp;J386,$E$5:$E$504,"&lt;="&amp;E386)/K386)</f>
        <v/>
      </c>
    </row>
    <row r="387">
      <c r="A387" s="28" t="n"/>
      <c r="B387" s="26" t="n"/>
      <c r="C387" s="26" t="n"/>
      <c r="D387" s="26" t="n"/>
      <c r="E387" s="29" t="n"/>
      <c r="F387" s="30" t="n"/>
      <c r="G387" s="31" t="n"/>
      <c r="H387" s="26" t="n"/>
      <c r="I387" s="11">
        <f>IF(OR(F387="",G387="",F387=0),"",G387/F387)</f>
        <v/>
      </c>
      <c r="J387" s="12">
        <f>IF(OR(H387&lt;&gt;"Sim",B387="",E387=""),"",IF(_xlfn.MAXIFS($E$5:$E$504,$B$5:$B$504,B387,$H$5:$H$504,"Sim",$E$5:$E$504,"&lt;"&amp;E387)=0,"",_xlfn.MAXIFS($E$5:$E$504,$B$5:$B$504,B387,$H$5:$H$504,"Sim",$E$5:$E$504,"&lt;"&amp;E387)))</f>
        <v/>
      </c>
      <c r="K387" s="12">
        <f>IF(J387="","",E387-J387)</f>
        <v/>
      </c>
      <c r="L387" s="9">
        <f>IF(J387="","",SUMIFS($F$5:$F$504,$B$5:$B$504,B387,$E$5:$E$504,"&gt;"&amp;J387,$E$5:$E$504,"&lt;="&amp;E387))</f>
        <v/>
      </c>
      <c r="M387" s="13">
        <f>IF(OR(K387="",L387=0),"",K387/L387)</f>
        <v/>
      </c>
      <c r="N387" s="10">
        <f>IF(M387="","",SUMIFS($G$5:$G$504,$B$5:$B$504,B387,$E$5:$E$504,"&gt;"&amp;J387,$E$5:$E$504,"&lt;="&amp;E387)/K387)</f>
        <v/>
      </c>
    </row>
    <row r="388">
      <c r="A388" s="28" t="n"/>
      <c r="B388" s="26" t="n"/>
      <c r="C388" s="26" t="n"/>
      <c r="D388" s="26" t="n"/>
      <c r="E388" s="29" t="n"/>
      <c r="F388" s="30" t="n"/>
      <c r="G388" s="31" t="n"/>
      <c r="H388" s="26" t="n"/>
      <c r="I388" s="11">
        <f>IF(OR(F388="",G388="",F388=0),"",G388/F388)</f>
        <v/>
      </c>
      <c r="J388" s="12">
        <f>IF(OR(H388&lt;&gt;"Sim",B388="",E388=""),"",IF(_xlfn.MAXIFS($E$5:$E$504,$B$5:$B$504,B388,$H$5:$H$504,"Sim",$E$5:$E$504,"&lt;"&amp;E388)=0,"",_xlfn.MAXIFS($E$5:$E$504,$B$5:$B$504,B388,$H$5:$H$504,"Sim",$E$5:$E$504,"&lt;"&amp;E388)))</f>
        <v/>
      </c>
      <c r="K388" s="12">
        <f>IF(J388="","",E388-J388)</f>
        <v/>
      </c>
      <c r="L388" s="9">
        <f>IF(J388="","",SUMIFS($F$5:$F$504,$B$5:$B$504,B388,$E$5:$E$504,"&gt;"&amp;J388,$E$5:$E$504,"&lt;="&amp;E388))</f>
        <v/>
      </c>
      <c r="M388" s="13">
        <f>IF(OR(K388="",L388=0),"",K388/L388)</f>
        <v/>
      </c>
      <c r="N388" s="10">
        <f>IF(M388="","",SUMIFS($G$5:$G$504,$B$5:$B$504,B388,$E$5:$E$504,"&gt;"&amp;J388,$E$5:$E$504,"&lt;="&amp;E388)/K388)</f>
        <v/>
      </c>
    </row>
    <row r="389">
      <c r="A389" s="28" t="n"/>
      <c r="B389" s="26" t="n"/>
      <c r="C389" s="26" t="n"/>
      <c r="D389" s="26" t="n"/>
      <c r="E389" s="29" t="n"/>
      <c r="F389" s="30" t="n"/>
      <c r="G389" s="31" t="n"/>
      <c r="H389" s="26" t="n"/>
      <c r="I389" s="11">
        <f>IF(OR(F389="",G389="",F389=0),"",G389/F389)</f>
        <v/>
      </c>
      <c r="J389" s="12">
        <f>IF(OR(H389&lt;&gt;"Sim",B389="",E389=""),"",IF(_xlfn.MAXIFS($E$5:$E$504,$B$5:$B$504,B389,$H$5:$H$504,"Sim",$E$5:$E$504,"&lt;"&amp;E389)=0,"",_xlfn.MAXIFS($E$5:$E$504,$B$5:$B$504,B389,$H$5:$H$504,"Sim",$E$5:$E$504,"&lt;"&amp;E389)))</f>
        <v/>
      </c>
      <c r="K389" s="12">
        <f>IF(J389="","",E389-J389)</f>
        <v/>
      </c>
      <c r="L389" s="9">
        <f>IF(J389="","",SUMIFS($F$5:$F$504,$B$5:$B$504,B389,$E$5:$E$504,"&gt;"&amp;J389,$E$5:$E$504,"&lt;="&amp;E389))</f>
        <v/>
      </c>
      <c r="M389" s="13">
        <f>IF(OR(K389="",L389=0),"",K389/L389)</f>
        <v/>
      </c>
      <c r="N389" s="10">
        <f>IF(M389="","",SUMIFS($G$5:$G$504,$B$5:$B$504,B389,$E$5:$E$504,"&gt;"&amp;J389,$E$5:$E$504,"&lt;="&amp;E389)/K389)</f>
        <v/>
      </c>
    </row>
    <row r="390">
      <c r="A390" s="28" t="n"/>
      <c r="B390" s="26" t="n"/>
      <c r="C390" s="26" t="n"/>
      <c r="D390" s="26" t="n"/>
      <c r="E390" s="29" t="n"/>
      <c r="F390" s="30" t="n"/>
      <c r="G390" s="31" t="n"/>
      <c r="H390" s="26" t="n"/>
      <c r="I390" s="11">
        <f>IF(OR(F390="",G390="",F390=0),"",G390/F390)</f>
        <v/>
      </c>
      <c r="J390" s="12">
        <f>IF(OR(H390&lt;&gt;"Sim",B390="",E390=""),"",IF(_xlfn.MAXIFS($E$5:$E$504,$B$5:$B$504,B390,$H$5:$H$504,"Sim",$E$5:$E$504,"&lt;"&amp;E390)=0,"",_xlfn.MAXIFS($E$5:$E$504,$B$5:$B$504,B390,$H$5:$H$504,"Sim",$E$5:$E$504,"&lt;"&amp;E390)))</f>
        <v/>
      </c>
      <c r="K390" s="12">
        <f>IF(J390="","",E390-J390)</f>
        <v/>
      </c>
      <c r="L390" s="9">
        <f>IF(J390="","",SUMIFS($F$5:$F$504,$B$5:$B$504,B390,$E$5:$E$504,"&gt;"&amp;J390,$E$5:$E$504,"&lt;="&amp;E390))</f>
        <v/>
      </c>
      <c r="M390" s="13">
        <f>IF(OR(K390="",L390=0),"",K390/L390)</f>
        <v/>
      </c>
      <c r="N390" s="10">
        <f>IF(M390="","",SUMIFS($G$5:$G$504,$B$5:$B$504,B390,$E$5:$E$504,"&gt;"&amp;J390,$E$5:$E$504,"&lt;="&amp;E390)/K390)</f>
        <v/>
      </c>
    </row>
    <row r="391">
      <c r="A391" s="28" t="n"/>
      <c r="B391" s="26" t="n"/>
      <c r="C391" s="26" t="n"/>
      <c r="D391" s="26" t="n"/>
      <c r="E391" s="29" t="n"/>
      <c r="F391" s="30" t="n"/>
      <c r="G391" s="31" t="n"/>
      <c r="H391" s="26" t="n"/>
      <c r="I391" s="11">
        <f>IF(OR(F391="",G391="",F391=0),"",G391/F391)</f>
        <v/>
      </c>
      <c r="J391" s="12">
        <f>IF(OR(H391&lt;&gt;"Sim",B391="",E391=""),"",IF(_xlfn.MAXIFS($E$5:$E$504,$B$5:$B$504,B391,$H$5:$H$504,"Sim",$E$5:$E$504,"&lt;"&amp;E391)=0,"",_xlfn.MAXIFS($E$5:$E$504,$B$5:$B$504,B391,$H$5:$H$504,"Sim",$E$5:$E$504,"&lt;"&amp;E391)))</f>
        <v/>
      </c>
      <c r="K391" s="12">
        <f>IF(J391="","",E391-J391)</f>
        <v/>
      </c>
      <c r="L391" s="9">
        <f>IF(J391="","",SUMIFS($F$5:$F$504,$B$5:$B$504,B391,$E$5:$E$504,"&gt;"&amp;J391,$E$5:$E$504,"&lt;="&amp;E391))</f>
        <v/>
      </c>
      <c r="M391" s="13">
        <f>IF(OR(K391="",L391=0),"",K391/L391)</f>
        <v/>
      </c>
      <c r="N391" s="10">
        <f>IF(M391="","",SUMIFS($G$5:$G$504,$B$5:$B$504,B391,$E$5:$E$504,"&gt;"&amp;J391,$E$5:$E$504,"&lt;="&amp;E391)/K391)</f>
        <v/>
      </c>
    </row>
    <row r="392">
      <c r="A392" s="28" t="n"/>
      <c r="B392" s="26" t="n"/>
      <c r="C392" s="26" t="n"/>
      <c r="D392" s="26" t="n"/>
      <c r="E392" s="29" t="n"/>
      <c r="F392" s="30" t="n"/>
      <c r="G392" s="31" t="n"/>
      <c r="H392" s="26" t="n"/>
      <c r="I392" s="11">
        <f>IF(OR(F392="",G392="",F392=0),"",G392/F392)</f>
        <v/>
      </c>
      <c r="J392" s="12">
        <f>IF(OR(H392&lt;&gt;"Sim",B392="",E392=""),"",IF(_xlfn.MAXIFS($E$5:$E$504,$B$5:$B$504,B392,$H$5:$H$504,"Sim",$E$5:$E$504,"&lt;"&amp;E392)=0,"",_xlfn.MAXIFS($E$5:$E$504,$B$5:$B$504,B392,$H$5:$H$504,"Sim",$E$5:$E$504,"&lt;"&amp;E392)))</f>
        <v/>
      </c>
      <c r="K392" s="12">
        <f>IF(J392="","",E392-J392)</f>
        <v/>
      </c>
      <c r="L392" s="9">
        <f>IF(J392="","",SUMIFS($F$5:$F$504,$B$5:$B$504,B392,$E$5:$E$504,"&gt;"&amp;J392,$E$5:$E$504,"&lt;="&amp;E392))</f>
        <v/>
      </c>
      <c r="M392" s="13">
        <f>IF(OR(K392="",L392=0),"",K392/L392)</f>
        <v/>
      </c>
      <c r="N392" s="10">
        <f>IF(M392="","",SUMIFS($G$5:$G$504,$B$5:$B$504,B392,$E$5:$E$504,"&gt;"&amp;J392,$E$5:$E$504,"&lt;="&amp;E392)/K392)</f>
        <v/>
      </c>
    </row>
    <row r="393">
      <c r="A393" s="28" t="n"/>
      <c r="B393" s="26" t="n"/>
      <c r="C393" s="26" t="n"/>
      <c r="D393" s="26" t="n"/>
      <c r="E393" s="29" t="n"/>
      <c r="F393" s="30" t="n"/>
      <c r="G393" s="31" t="n"/>
      <c r="H393" s="26" t="n"/>
      <c r="I393" s="11">
        <f>IF(OR(F393="",G393="",F393=0),"",G393/F393)</f>
        <v/>
      </c>
      <c r="J393" s="12">
        <f>IF(OR(H393&lt;&gt;"Sim",B393="",E393=""),"",IF(_xlfn.MAXIFS($E$5:$E$504,$B$5:$B$504,B393,$H$5:$H$504,"Sim",$E$5:$E$504,"&lt;"&amp;E393)=0,"",_xlfn.MAXIFS($E$5:$E$504,$B$5:$B$504,B393,$H$5:$H$504,"Sim",$E$5:$E$504,"&lt;"&amp;E393)))</f>
        <v/>
      </c>
      <c r="K393" s="12">
        <f>IF(J393="","",E393-J393)</f>
        <v/>
      </c>
      <c r="L393" s="9">
        <f>IF(J393="","",SUMIFS($F$5:$F$504,$B$5:$B$504,B393,$E$5:$E$504,"&gt;"&amp;J393,$E$5:$E$504,"&lt;="&amp;E393))</f>
        <v/>
      </c>
      <c r="M393" s="13">
        <f>IF(OR(K393="",L393=0),"",K393/L393)</f>
        <v/>
      </c>
      <c r="N393" s="10">
        <f>IF(M393="","",SUMIFS($G$5:$G$504,$B$5:$B$504,B393,$E$5:$E$504,"&gt;"&amp;J393,$E$5:$E$504,"&lt;="&amp;E393)/K393)</f>
        <v/>
      </c>
    </row>
    <row r="394">
      <c r="A394" s="28" t="n"/>
      <c r="B394" s="26" t="n"/>
      <c r="C394" s="26" t="n"/>
      <c r="D394" s="26" t="n"/>
      <c r="E394" s="29" t="n"/>
      <c r="F394" s="30" t="n"/>
      <c r="G394" s="31" t="n"/>
      <c r="H394" s="26" t="n"/>
      <c r="I394" s="11">
        <f>IF(OR(F394="",G394="",F394=0),"",G394/F394)</f>
        <v/>
      </c>
      <c r="J394" s="12">
        <f>IF(OR(H394&lt;&gt;"Sim",B394="",E394=""),"",IF(_xlfn.MAXIFS($E$5:$E$504,$B$5:$B$504,B394,$H$5:$H$504,"Sim",$E$5:$E$504,"&lt;"&amp;E394)=0,"",_xlfn.MAXIFS($E$5:$E$504,$B$5:$B$504,B394,$H$5:$H$504,"Sim",$E$5:$E$504,"&lt;"&amp;E394)))</f>
        <v/>
      </c>
      <c r="K394" s="12">
        <f>IF(J394="","",E394-J394)</f>
        <v/>
      </c>
      <c r="L394" s="9">
        <f>IF(J394="","",SUMIFS($F$5:$F$504,$B$5:$B$504,B394,$E$5:$E$504,"&gt;"&amp;J394,$E$5:$E$504,"&lt;="&amp;E394))</f>
        <v/>
      </c>
      <c r="M394" s="13">
        <f>IF(OR(K394="",L394=0),"",K394/L394)</f>
        <v/>
      </c>
      <c r="N394" s="10">
        <f>IF(M394="","",SUMIFS($G$5:$G$504,$B$5:$B$504,B394,$E$5:$E$504,"&gt;"&amp;J394,$E$5:$E$504,"&lt;="&amp;E394)/K394)</f>
        <v/>
      </c>
    </row>
    <row r="395">
      <c r="A395" s="28" t="n"/>
      <c r="B395" s="26" t="n"/>
      <c r="C395" s="26" t="n"/>
      <c r="D395" s="26" t="n"/>
      <c r="E395" s="29" t="n"/>
      <c r="F395" s="30" t="n"/>
      <c r="G395" s="31" t="n"/>
      <c r="H395" s="26" t="n"/>
      <c r="I395" s="11">
        <f>IF(OR(F395="",G395="",F395=0),"",G395/F395)</f>
        <v/>
      </c>
      <c r="J395" s="12">
        <f>IF(OR(H395&lt;&gt;"Sim",B395="",E395=""),"",IF(_xlfn.MAXIFS($E$5:$E$504,$B$5:$B$504,B395,$H$5:$H$504,"Sim",$E$5:$E$504,"&lt;"&amp;E395)=0,"",_xlfn.MAXIFS($E$5:$E$504,$B$5:$B$504,B395,$H$5:$H$504,"Sim",$E$5:$E$504,"&lt;"&amp;E395)))</f>
        <v/>
      </c>
      <c r="K395" s="12">
        <f>IF(J395="","",E395-J395)</f>
        <v/>
      </c>
      <c r="L395" s="9">
        <f>IF(J395="","",SUMIFS($F$5:$F$504,$B$5:$B$504,B395,$E$5:$E$504,"&gt;"&amp;J395,$E$5:$E$504,"&lt;="&amp;E395))</f>
        <v/>
      </c>
      <c r="M395" s="13">
        <f>IF(OR(K395="",L395=0),"",K395/L395)</f>
        <v/>
      </c>
      <c r="N395" s="10">
        <f>IF(M395="","",SUMIFS($G$5:$G$504,$B$5:$B$504,B395,$E$5:$E$504,"&gt;"&amp;J395,$E$5:$E$504,"&lt;="&amp;E395)/K395)</f>
        <v/>
      </c>
    </row>
    <row r="396">
      <c r="A396" s="28" t="n"/>
      <c r="B396" s="26" t="n"/>
      <c r="C396" s="26" t="n"/>
      <c r="D396" s="26" t="n"/>
      <c r="E396" s="29" t="n"/>
      <c r="F396" s="30" t="n"/>
      <c r="G396" s="31" t="n"/>
      <c r="H396" s="26" t="n"/>
      <c r="I396" s="11">
        <f>IF(OR(F396="",G396="",F396=0),"",G396/F396)</f>
        <v/>
      </c>
      <c r="J396" s="12">
        <f>IF(OR(H396&lt;&gt;"Sim",B396="",E396=""),"",IF(_xlfn.MAXIFS($E$5:$E$504,$B$5:$B$504,B396,$H$5:$H$504,"Sim",$E$5:$E$504,"&lt;"&amp;E396)=0,"",_xlfn.MAXIFS($E$5:$E$504,$B$5:$B$504,B396,$H$5:$H$504,"Sim",$E$5:$E$504,"&lt;"&amp;E396)))</f>
        <v/>
      </c>
      <c r="K396" s="12">
        <f>IF(J396="","",E396-J396)</f>
        <v/>
      </c>
      <c r="L396" s="9">
        <f>IF(J396="","",SUMIFS($F$5:$F$504,$B$5:$B$504,B396,$E$5:$E$504,"&gt;"&amp;J396,$E$5:$E$504,"&lt;="&amp;E396))</f>
        <v/>
      </c>
      <c r="M396" s="13">
        <f>IF(OR(K396="",L396=0),"",K396/L396)</f>
        <v/>
      </c>
      <c r="N396" s="10">
        <f>IF(M396="","",SUMIFS($G$5:$G$504,$B$5:$B$504,B396,$E$5:$E$504,"&gt;"&amp;J396,$E$5:$E$504,"&lt;="&amp;E396)/K396)</f>
        <v/>
      </c>
    </row>
    <row r="397">
      <c r="A397" s="28" t="n"/>
      <c r="B397" s="26" t="n"/>
      <c r="C397" s="26" t="n"/>
      <c r="D397" s="26" t="n"/>
      <c r="E397" s="29" t="n"/>
      <c r="F397" s="30" t="n"/>
      <c r="G397" s="31" t="n"/>
      <c r="H397" s="26" t="n"/>
      <c r="I397" s="11">
        <f>IF(OR(F397="",G397="",F397=0),"",G397/F397)</f>
        <v/>
      </c>
      <c r="J397" s="12">
        <f>IF(OR(H397&lt;&gt;"Sim",B397="",E397=""),"",IF(_xlfn.MAXIFS($E$5:$E$504,$B$5:$B$504,B397,$H$5:$H$504,"Sim",$E$5:$E$504,"&lt;"&amp;E397)=0,"",_xlfn.MAXIFS($E$5:$E$504,$B$5:$B$504,B397,$H$5:$H$504,"Sim",$E$5:$E$504,"&lt;"&amp;E397)))</f>
        <v/>
      </c>
      <c r="K397" s="12">
        <f>IF(J397="","",E397-J397)</f>
        <v/>
      </c>
      <c r="L397" s="9">
        <f>IF(J397="","",SUMIFS($F$5:$F$504,$B$5:$B$504,B397,$E$5:$E$504,"&gt;"&amp;J397,$E$5:$E$504,"&lt;="&amp;E397))</f>
        <v/>
      </c>
      <c r="M397" s="13">
        <f>IF(OR(K397="",L397=0),"",K397/L397)</f>
        <v/>
      </c>
      <c r="N397" s="10">
        <f>IF(M397="","",SUMIFS($G$5:$G$504,$B$5:$B$504,B397,$E$5:$E$504,"&gt;"&amp;J397,$E$5:$E$504,"&lt;="&amp;E397)/K397)</f>
        <v/>
      </c>
    </row>
    <row r="398">
      <c r="A398" s="28" t="n"/>
      <c r="B398" s="26" t="n"/>
      <c r="C398" s="26" t="n"/>
      <c r="D398" s="26" t="n"/>
      <c r="E398" s="29" t="n"/>
      <c r="F398" s="30" t="n"/>
      <c r="G398" s="31" t="n"/>
      <c r="H398" s="26" t="n"/>
      <c r="I398" s="11">
        <f>IF(OR(F398="",G398="",F398=0),"",G398/F398)</f>
        <v/>
      </c>
      <c r="J398" s="12">
        <f>IF(OR(H398&lt;&gt;"Sim",B398="",E398=""),"",IF(_xlfn.MAXIFS($E$5:$E$504,$B$5:$B$504,B398,$H$5:$H$504,"Sim",$E$5:$E$504,"&lt;"&amp;E398)=0,"",_xlfn.MAXIFS($E$5:$E$504,$B$5:$B$504,B398,$H$5:$H$504,"Sim",$E$5:$E$504,"&lt;"&amp;E398)))</f>
        <v/>
      </c>
      <c r="K398" s="12">
        <f>IF(J398="","",E398-J398)</f>
        <v/>
      </c>
      <c r="L398" s="9">
        <f>IF(J398="","",SUMIFS($F$5:$F$504,$B$5:$B$504,B398,$E$5:$E$504,"&gt;"&amp;J398,$E$5:$E$504,"&lt;="&amp;E398))</f>
        <v/>
      </c>
      <c r="M398" s="13">
        <f>IF(OR(K398="",L398=0),"",K398/L398)</f>
        <v/>
      </c>
      <c r="N398" s="10">
        <f>IF(M398="","",SUMIFS($G$5:$G$504,$B$5:$B$504,B398,$E$5:$E$504,"&gt;"&amp;J398,$E$5:$E$504,"&lt;="&amp;E398)/K398)</f>
        <v/>
      </c>
    </row>
    <row r="399">
      <c r="A399" s="28" t="n"/>
      <c r="B399" s="26" t="n"/>
      <c r="C399" s="26" t="n"/>
      <c r="D399" s="26" t="n"/>
      <c r="E399" s="29" t="n"/>
      <c r="F399" s="30" t="n"/>
      <c r="G399" s="31" t="n"/>
      <c r="H399" s="26" t="n"/>
      <c r="I399" s="11">
        <f>IF(OR(F399="",G399="",F399=0),"",G399/F399)</f>
        <v/>
      </c>
      <c r="J399" s="12">
        <f>IF(OR(H399&lt;&gt;"Sim",B399="",E399=""),"",IF(_xlfn.MAXIFS($E$5:$E$504,$B$5:$B$504,B399,$H$5:$H$504,"Sim",$E$5:$E$504,"&lt;"&amp;E399)=0,"",_xlfn.MAXIFS($E$5:$E$504,$B$5:$B$504,B399,$H$5:$H$504,"Sim",$E$5:$E$504,"&lt;"&amp;E399)))</f>
        <v/>
      </c>
      <c r="K399" s="12">
        <f>IF(J399="","",E399-J399)</f>
        <v/>
      </c>
      <c r="L399" s="9">
        <f>IF(J399="","",SUMIFS($F$5:$F$504,$B$5:$B$504,B399,$E$5:$E$504,"&gt;"&amp;J399,$E$5:$E$504,"&lt;="&amp;E399))</f>
        <v/>
      </c>
      <c r="M399" s="13">
        <f>IF(OR(K399="",L399=0),"",K399/L399)</f>
        <v/>
      </c>
      <c r="N399" s="10">
        <f>IF(M399="","",SUMIFS($G$5:$G$504,$B$5:$B$504,B399,$E$5:$E$504,"&gt;"&amp;J399,$E$5:$E$504,"&lt;="&amp;E399)/K399)</f>
        <v/>
      </c>
    </row>
    <row r="400">
      <c r="A400" s="28" t="n"/>
      <c r="B400" s="26" t="n"/>
      <c r="C400" s="26" t="n"/>
      <c r="D400" s="26" t="n"/>
      <c r="E400" s="29" t="n"/>
      <c r="F400" s="30" t="n"/>
      <c r="G400" s="31" t="n"/>
      <c r="H400" s="26" t="n"/>
      <c r="I400" s="11">
        <f>IF(OR(F400="",G400="",F400=0),"",G400/F400)</f>
        <v/>
      </c>
      <c r="J400" s="12">
        <f>IF(OR(H400&lt;&gt;"Sim",B400="",E400=""),"",IF(_xlfn.MAXIFS($E$5:$E$504,$B$5:$B$504,B400,$H$5:$H$504,"Sim",$E$5:$E$504,"&lt;"&amp;E400)=0,"",_xlfn.MAXIFS($E$5:$E$504,$B$5:$B$504,B400,$H$5:$H$504,"Sim",$E$5:$E$504,"&lt;"&amp;E400)))</f>
        <v/>
      </c>
      <c r="K400" s="12">
        <f>IF(J400="","",E400-J400)</f>
        <v/>
      </c>
      <c r="L400" s="9">
        <f>IF(J400="","",SUMIFS($F$5:$F$504,$B$5:$B$504,B400,$E$5:$E$504,"&gt;"&amp;J400,$E$5:$E$504,"&lt;="&amp;E400))</f>
        <v/>
      </c>
      <c r="M400" s="13">
        <f>IF(OR(K400="",L400=0),"",K400/L400)</f>
        <v/>
      </c>
      <c r="N400" s="10">
        <f>IF(M400="","",SUMIFS($G$5:$G$504,$B$5:$B$504,B400,$E$5:$E$504,"&gt;"&amp;J400,$E$5:$E$504,"&lt;="&amp;E400)/K400)</f>
        <v/>
      </c>
    </row>
    <row r="401">
      <c r="A401" s="28" t="n"/>
      <c r="B401" s="26" t="n"/>
      <c r="C401" s="26" t="n"/>
      <c r="D401" s="26" t="n"/>
      <c r="E401" s="29" t="n"/>
      <c r="F401" s="30" t="n"/>
      <c r="G401" s="31" t="n"/>
      <c r="H401" s="26" t="n"/>
      <c r="I401" s="11">
        <f>IF(OR(F401="",G401="",F401=0),"",G401/F401)</f>
        <v/>
      </c>
      <c r="J401" s="12">
        <f>IF(OR(H401&lt;&gt;"Sim",B401="",E401=""),"",IF(_xlfn.MAXIFS($E$5:$E$504,$B$5:$B$504,B401,$H$5:$H$504,"Sim",$E$5:$E$504,"&lt;"&amp;E401)=0,"",_xlfn.MAXIFS($E$5:$E$504,$B$5:$B$504,B401,$H$5:$H$504,"Sim",$E$5:$E$504,"&lt;"&amp;E401)))</f>
        <v/>
      </c>
      <c r="K401" s="12">
        <f>IF(J401="","",E401-J401)</f>
        <v/>
      </c>
      <c r="L401" s="9">
        <f>IF(J401="","",SUMIFS($F$5:$F$504,$B$5:$B$504,B401,$E$5:$E$504,"&gt;"&amp;J401,$E$5:$E$504,"&lt;="&amp;E401))</f>
        <v/>
      </c>
      <c r="M401" s="13">
        <f>IF(OR(K401="",L401=0),"",K401/L401)</f>
        <v/>
      </c>
      <c r="N401" s="10">
        <f>IF(M401="","",SUMIFS($G$5:$G$504,$B$5:$B$504,B401,$E$5:$E$504,"&gt;"&amp;J401,$E$5:$E$504,"&lt;="&amp;E401)/K401)</f>
        <v/>
      </c>
    </row>
    <row r="402">
      <c r="A402" s="28" t="n"/>
      <c r="B402" s="26" t="n"/>
      <c r="C402" s="26" t="n"/>
      <c r="D402" s="26" t="n"/>
      <c r="E402" s="29" t="n"/>
      <c r="F402" s="30" t="n"/>
      <c r="G402" s="31" t="n"/>
      <c r="H402" s="26" t="n"/>
      <c r="I402" s="11">
        <f>IF(OR(F402="",G402="",F402=0),"",G402/F402)</f>
        <v/>
      </c>
      <c r="J402" s="12">
        <f>IF(OR(H402&lt;&gt;"Sim",B402="",E402=""),"",IF(_xlfn.MAXIFS($E$5:$E$504,$B$5:$B$504,B402,$H$5:$H$504,"Sim",$E$5:$E$504,"&lt;"&amp;E402)=0,"",_xlfn.MAXIFS($E$5:$E$504,$B$5:$B$504,B402,$H$5:$H$504,"Sim",$E$5:$E$504,"&lt;"&amp;E402)))</f>
        <v/>
      </c>
      <c r="K402" s="12">
        <f>IF(J402="","",E402-J402)</f>
        <v/>
      </c>
      <c r="L402" s="9">
        <f>IF(J402="","",SUMIFS($F$5:$F$504,$B$5:$B$504,B402,$E$5:$E$504,"&gt;"&amp;J402,$E$5:$E$504,"&lt;="&amp;E402))</f>
        <v/>
      </c>
      <c r="M402" s="13">
        <f>IF(OR(K402="",L402=0),"",K402/L402)</f>
        <v/>
      </c>
      <c r="N402" s="10">
        <f>IF(M402="","",SUMIFS($G$5:$G$504,$B$5:$B$504,B402,$E$5:$E$504,"&gt;"&amp;J402,$E$5:$E$504,"&lt;="&amp;E402)/K402)</f>
        <v/>
      </c>
    </row>
    <row r="403">
      <c r="A403" s="28" t="n"/>
      <c r="B403" s="26" t="n"/>
      <c r="C403" s="26" t="n"/>
      <c r="D403" s="26" t="n"/>
      <c r="E403" s="29" t="n"/>
      <c r="F403" s="30" t="n"/>
      <c r="G403" s="31" t="n"/>
      <c r="H403" s="26" t="n"/>
      <c r="I403" s="11">
        <f>IF(OR(F403="",G403="",F403=0),"",G403/F403)</f>
        <v/>
      </c>
      <c r="J403" s="12">
        <f>IF(OR(H403&lt;&gt;"Sim",B403="",E403=""),"",IF(_xlfn.MAXIFS($E$5:$E$504,$B$5:$B$504,B403,$H$5:$H$504,"Sim",$E$5:$E$504,"&lt;"&amp;E403)=0,"",_xlfn.MAXIFS($E$5:$E$504,$B$5:$B$504,B403,$H$5:$H$504,"Sim",$E$5:$E$504,"&lt;"&amp;E403)))</f>
        <v/>
      </c>
      <c r="K403" s="12">
        <f>IF(J403="","",E403-J403)</f>
        <v/>
      </c>
      <c r="L403" s="9">
        <f>IF(J403="","",SUMIFS($F$5:$F$504,$B$5:$B$504,B403,$E$5:$E$504,"&gt;"&amp;J403,$E$5:$E$504,"&lt;="&amp;E403))</f>
        <v/>
      </c>
      <c r="M403" s="13">
        <f>IF(OR(K403="",L403=0),"",K403/L403)</f>
        <v/>
      </c>
      <c r="N403" s="10">
        <f>IF(M403="","",SUMIFS($G$5:$G$504,$B$5:$B$504,B403,$E$5:$E$504,"&gt;"&amp;J403,$E$5:$E$504,"&lt;="&amp;E403)/K403)</f>
        <v/>
      </c>
    </row>
    <row r="404">
      <c r="A404" s="28" t="n"/>
      <c r="B404" s="26" t="n"/>
      <c r="C404" s="26" t="n"/>
      <c r="D404" s="26" t="n"/>
      <c r="E404" s="29" t="n"/>
      <c r="F404" s="30" t="n"/>
      <c r="G404" s="31" t="n"/>
      <c r="H404" s="26" t="n"/>
      <c r="I404" s="11">
        <f>IF(OR(F404="",G404="",F404=0),"",G404/F404)</f>
        <v/>
      </c>
      <c r="J404" s="12">
        <f>IF(OR(H404&lt;&gt;"Sim",B404="",E404=""),"",IF(_xlfn.MAXIFS($E$5:$E$504,$B$5:$B$504,B404,$H$5:$H$504,"Sim",$E$5:$E$504,"&lt;"&amp;E404)=0,"",_xlfn.MAXIFS($E$5:$E$504,$B$5:$B$504,B404,$H$5:$H$504,"Sim",$E$5:$E$504,"&lt;"&amp;E404)))</f>
        <v/>
      </c>
      <c r="K404" s="12">
        <f>IF(J404="","",E404-J404)</f>
        <v/>
      </c>
      <c r="L404" s="9">
        <f>IF(J404="","",SUMIFS($F$5:$F$504,$B$5:$B$504,B404,$E$5:$E$504,"&gt;"&amp;J404,$E$5:$E$504,"&lt;="&amp;E404))</f>
        <v/>
      </c>
      <c r="M404" s="13">
        <f>IF(OR(K404="",L404=0),"",K404/L404)</f>
        <v/>
      </c>
      <c r="N404" s="10">
        <f>IF(M404="","",SUMIFS($G$5:$G$504,$B$5:$B$504,B404,$E$5:$E$504,"&gt;"&amp;J404,$E$5:$E$504,"&lt;="&amp;E404)/K404)</f>
        <v/>
      </c>
    </row>
    <row r="405">
      <c r="A405" s="28" t="n"/>
      <c r="B405" s="26" t="n"/>
      <c r="C405" s="26" t="n"/>
      <c r="D405" s="26" t="n"/>
      <c r="E405" s="29" t="n"/>
      <c r="F405" s="30" t="n"/>
      <c r="G405" s="31" t="n"/>
      <c r="H405" s="26" t="n"/>
      <c r="I405" s="11">
        <f>IF(OR(F405="",G405="",F405=0),"",G405/F405)</f>
        <v/>
      </c>
      <c r="J405" s="12">
        <f>IF(OR(H405&lt;&gt;"Sim",B405="",E405=""),"",IF(_xlfn.MAXIFS($E$5:$E$504,$B$5:$B$504,B405,$H$5:$H$504,"Sim",$E$5:$E$504,"&lt;"&amp;E405)=0,"",_xlfn.MAXIFS($E$5:$E$504,$B$5:$B$504,B405,$H$5:$H$504,"Sim",$E$5:$E$504,"&lt;"&amp;E405)))</f>
        <v/>
      </c>
      <c r="K405" s="12">
        <f>IF(J405="","",E405-J405)</f>
        <v/>
      </c>
      <c r="L405" s="9">
        <f>IF(J405="","",SUMIFS($F$5:$F$504,$B$5:$B$504,B405,$E$5:$E$504,"&gt;"&amp;J405,$E$5:$E$504,"&lt;="&amp;E405))</f>
        <v/>
      </c>
      <c r="M405" s="13">
        <f>IF(OR(K405="",L405=0),"",K405/L405)</f>
        <v/>
      </c>
      <c r="N405" s="10">
        <f>IF(M405="","",SUMIFS($G$5:$G$504,$B$5:$B$504,B405,$E$5:$E$504,"&gt;"&amp;J405,$E$5:$E$504,"&lt;="&amp;E405)/K405)</f>
        <v/>
      </c>
    </row>
    <row r="406">
      <c r="A406" s="28" t="n"/>
      <c r="B406" s="26" t="n"/>
      <c r="C406" s="26" t="n"/>
      <c r="D406" s="26" t="n"/>
      <c r="E406" s="29" t="n"/>
      <c r="F406" s="30" t="n"/>
      <c r="G406" s="31" t="n"/>
      <c r="H406" s="26" t="n"/>
      <c r="I406" s="11">
        <f>IF(OR(F406="",G406="",F406=0),"",G406/F406)</f>
        <v/>
      </c>
      <c r="J406" s="12">
        <f>IF(OR(H406&lt;&gt;"Sim",B406="",E406=""),"",IF(_xlfn.MAXIFS($E$5:$E$504,$B$5:$B$504,B406,$H$5:$H$504,"Sim",$E$5:$E$504,"&lt;"&amp;E406)=0,"",_xlfn.MAXIFS($E$5:$E$504,$B$5:$B$504,B406,$H$5:$H$504,"Sim",$E$5:$E$504,"&lt;"&amp;E406)))</f>
        <v/>
      </c>
      <c r="K406" s="12">
        <f>IF(J406="","",E406-J406)</f>
        <v/>
      </c>
      <c r="L406" s="9">
        <f>IF(J406="","",SUMIFS($F$5:$F$504,$B$5:$B$504,B406,$E$5:$E$504,"&gt;"&amp;J406,$E$5:$E$504,"&lt;="&amp;E406))</f>
        <v/>
      </c>
      <c r="M406" s="13">
        <f>IF(OR(K406="",L406=0),"",K406/L406)</f>
        <v/>
      </c>
      <c r="N406" s="10">
        <f>IF(M406="","",SUMIFS($G$5:$G$504,$B$5:$B$504,B406,$E$5:$E$504,"&gt;"&amp;J406,$E$5:$E$504,"&lt;="&amp;E406)/K406)</f>
        <v/>
      </c>
    </row>
    <row r="407">
      <c r="A407" s="28" t="n"/>
      <c r="B407" s="26" t="n"/>
      <c r="C407" s="26" t="n"/>
      <c r="D407" s="26" t="n"/>
      <c r="E407" s="29" t="n"/>
      <c r="F407" s="30" t="n"/>
      <c r="G407" s="31" t="n"/>
      <c r="H407" s="26" t="n"/>
      <c r="I407" s="11">
        <f>IF(OR(F407="",G407="",F407=0),"",G407/F407)</f>
        <v/>
      </c>
      <c r="J407" s="12">
        <f>IF(OR(H407&lt;&gt;"Sim",B407="",E407=""),"",IF(_xlfn.MAXIFS($E$5:$E$504,$B$5:$B$504,B407,$H$5:$H$504,"Sim",$E$5:$E$504,"&lt;"&amp;E407)=0,"",_xlfn.MAXIFS($E$5:$E$504,$B$5:$B$504,B407,$H$5:$H$504,"Sim",$E$5:$E$504,"&lt;"&amp;E407)))</f>
        <v/>
      </c>
      <c r="K407" s="12">
        <f>IF(J407="","",E407-J407)</f>
        <v/>
      </c>
      <c r="L407" s="9">
        <f>IF(J407="","",SUMIFS($F$5:$F$504,$B$5:$B$504,B407,$E$5:$E$504,"&gt;"&amp;J407,$E$5:$E$504,"&lt;="&amp;E407))</f>
        <v/>
      </c>
      <c r="M407" s="13">
        <f>IF(OR(K407="",L407=0),"",K407/L407)</f>
        <v/>
      </c>
      <c r="N407" s="10">
        <f>IF(M407="","",SUMIFS($G$5:$G$504,$B$5:$B$504,B407,$E$5:$E$504,"&gt;"&amp;J407,$E$5:$E$504,"&lt;="&amp;E407)/K407)</f>
        <v/>
      </c>
    </row>
    <row r="408">
      <c r="A408" s="28" t="n"/>
      <c r="B408" s="26" t="n"/>
      <c r="C408" s="26" t="n"/>
      <c r="D408" s="26" t="n"/>
      <c r="E408" s="29" t="n"/>
      <c r="F408" s="30" t="n"/>
      <c r="G408" s="31" t="n"/>
      <c r="H408" s="26" t="n"/>
      <c r="I408" s="11">
        <f>IF(OR(F408="",G408="",F408=0),"",G408/F408)</f>
        <v/>
      </c>
      <c r="J408" s="12">
        <f>IF(OR(H408&lt;&gt;"Sim",B408="",E408=""),"",IF(_xlfn.MAXIFS($E$5:$E$504,$B$5:$B$504,B408,$H$5:$H$504,"Sim",$E$5:$E$504,"&lt;"&amp;E408)=0,"",_xlfn.MAXIFS($E$5:$E$504,$B$5:$B$504,B408,$H$5:$H$504,"Sim",$E$5:$E$504,"&lt;"&amp;E408)))</f>
        <v/>
      </c>
      <c r="K408" s="12">
        <f>IF(J408="","",E408-J408)</f>
        <v/>
      </c>
      <c r="L408" s="9">
        <f>IF(J408="","",SUMIFS($F$5:$F$504,$B$5:$B$504,B408,$E$5:$E$504,"&gt;"&amp;J408,$E$5:$E$504,"&lt;="&amp;E408))</f>
        <v/>
      </c>
      <c r="M408" s="13">
        <f>IF(OR(K408="",L408=0),"",K408/L408)</f>
        <v/>
      </c>
      <c r="N408" s="10">
        <f>IF(M408="","",SUMIFS($G$5:$G$504,$B$5:$B$504,B408,$E$5:$E$504,"&gt;"&amp;J408,$E$5:$E$504,"&lt;="&amp;E408)/K408)</f>
        <v/>
      </c>
    </row>
    <row r="409">
      <c r="A409" s="28" t="n"/>
      <c r="B409" s="26" t="n"/>
      <c r="C409" s="26" t="n"/>
      <c r="D409" s="26" t="n"/>
      <c r="E409" s="29" t="n"/>
      <c r="F409" s="30" t="n"/>
      <c r="G409" s="31" t="n"/>
      <c r="H409" s="26" t="n"/>
      <c r="I409" s="11">
        <f>IF(OR(F409="",G409="",F409=0),"",G409/F409)</f>
        <v/>
      </c>
      <c r="J409" s="12">
        <f>IF(OR(H409&lt;&gt;"Sim",B409="",E409=""),"",IF(_xlfn.MAXIFS($E$5:$E$504,$B$5:$B$504,B409,$H$5:$H$504,"Sim",$E$5:$E$504,"&lt;"&amp;E409)=0,"",_xlfn.MAXIFS($E$5:$E$504,$B$5:$B$504,B409,$H$5:$H$504,"Sim",$E$5:$E$504,"&lt;"&amp;E409)))</f>
        <v/>
      </c>
      <c r="K409" s="12">
        <f>IF(J409="","",E409-J409)</f>
        <v/>
      </c>
      <c r="L409" s="9">
        <f>IF(J409="","",SUMIFS($F$5:$F$504,$B$5:$B$504,B409,$E$5:$E$504,"&gt;"&amp;J409,$E$5:$E$504,"&lt;="&amp;E409))</f>
        <v/>
      </c>
      <c r="M409" s="13">
        <f>IF(OR(K409="",L409=0),"",K409/L409)</f>
        <v/>
      </c>
      <c r="N409" s="10">
        <f>IF(M409="","",SUMIFS($G$5:$G$504,$B$5:$B$504,B409,$E$5:$E$504,"&gt;"&amp;J409,$E$5:$E$504,"&lt;="&amp;E409)/K409)</f>
        <v/>
      </c>
    </row>
    <row r="410">
      <c r="A410" s="28" t="n"/>
      <c r="B410" s="26" t="n"/>
      <c r="C410" s="26" t="n"/>
      <c r="D410" s="26" t="n"/>
      <c r="E410" s="29" t="n"/>
      <c r="F410" s="30" t="n"/>
      <c r="G410" s="31" t="n"/>
      <c r="H410" s="26" t="n"/>
      <c r="I410" s="11">
        <f>IF(OR(F410="",G410="",F410=0),"",G410/F410)</f>
        <v/>
      </c>
      <c r="J410" s="12">
        <f>IF(OR(H410&lt;&gt;"Sim",B410="",E410=""),"",IF(_xlfn.MAXIFS($E$5:$E$504,$B$5:$B$504,B410,$H$5:$H$504,"Sim",$E$5:$E$504,"&lt;"&amp;E410)=0,"",_xlfn.MAXIFS($E$5:$E$504,$B$5:$B$504,B410,$H$5:$H$504,"Sim",$E$5:$E$504,"&lt;"&amp;E410)))</f>
        <v/>
      </c>
      <c r="K410" s="12">
        <f>IF(J410="","",E410-J410)</f>
        <v/>
      </c>
      <c r="L410" s="9">
        <f>IF(J410="","",SUMIFS($F$5:$F$504,$B$5:$B$504,B410,$E$5:$E$504,"&gt;"&amp;J410,$E$5:$E$504,"&lt;="&amp;E410))</f>
        <v/>
      </c>
      <c r="M410" s="13">
        <f>IF(OR(K410="",L410=0),"",K410/L410)</f>
        <v/>
      </c>
      <c r="N410" s="10">
        <f>IF(M410="","",SUMIFS($G$5:$G$504,$B$5:$B$504,B410,$E$5:$E$504,"&gt;"&amp;J410,$E$5:$E$504,"&lt;="&amp;E410)/K410)</f>
        <v/>
      </c>
    </row>
    <row r="411">
      <c r="A411" s="28" t="n"/>
      <c r="B411" s="26" t="n"/>
      <c r="C411" s="26" t="n"/>
      <c r="D411" s="26" t="n"/>
      <c r="E411" s="29" t="n"/>
      <c r="F411" s="30" t="n"/>
      <c r="G411" s="31" t="n"/>
      <c r="H411" s="26" t="n"/>
      <c r="I411" s="11">
        <f>IF(OR(F411="",G411="",F411=0),"",G411/F411)</f>
        <v/>
      </c>
      <c r="J411" s="12">
        <f>IF(OR(H411&lt;&gt;"Sim",B411="",E411=""),"",IF(_xlfn.MAXIFS($E$5:$E$504,$B$5:$B$504,B411,$H$5:$H$504,"Sim",$E$5:$E$504,"&lt;"&amp;E411)=0,"",_xlfn.MAXIFS($E$5:$E$504,$B$5:$B$504,B411,$H$5:$H$504,"Sim",$E$5:$E$504,"&lt;"&amp;E411)))</f>
        <v/>
      </c>
      <c r="K411" s="12">
        <f>IF(J411="","",E411-J411)</f>
        <v/>
      </c>
      <c r="L411" s="9">
        <f>IF(J411="","",SUMIFS($F$5:$F$504,$B$5:$B$504,B411,$E$5:$E$504,"&gt;"&amp;J411,$E$5:$E$504,"&lt;="&amp;E411))</f>
        <v/>
      </c>
      <c r="M411" s="13">
        <f>IF(OR(K411="",L411=0),"",K411/L411)</f>
        <v/>
      </c>
      <c r="N411" s="10">
        <f>IF(M411="","",SUMIFS($G$5:$G$504,$B$5:$B$504,B411,$E$5:$E$504,"&gt;"&amp;J411,$E$5:$E$504,"&lt;="&amp;E411)/K411)</f>
        <v/>
      </c>
    </row>
    <row r="412">
      <c r="A412" s="28" t="n"/>
      <c r="B412" s="26" t="n"/>
      <c r="C412" s="26" t="n"/>
      <c r="D412" s="26" t="n"/>
      <c r="E412" s="29" t="n"/>
      <c r="F412" s="30" t="n"/>
      <c r="G412" s="31" t="n"/>
      <c r="H412" s="26" t="n"/>
      <c r="I412" s="11">
        <f>IF(OR(F412="",G412="",F412=0),"",G412/F412)</f>
        <v/>
      </c>
      <c r="J412" s="12">
        <f>IF(OR(H412&lt;&gt;"Sim",B412="",E412=""),"",IF(_xlfn.MAXIFS($E$5:$E$504,$B$5:$B$504,B412,$H$5:$H$504,"Sim",$E$5:$E$504,"&lt;"&amp;E412)=0,"",_xlfn.MAXIFS($E$5:$E$504,$B$5:$B$504,B412,$H$5:$H$504,"Sim",$E$5:$E$504,"&lt;"&amp;E412)))</f>
        <v/>
      </c>
      <c r="K412" s="12">
        <f>IF(J412="","",E412-J412)</f>
        <v/>
      </c>
      <c r="L412" s="9">
        <f>IF(J412="","",SUMIFS($F$5:$F$504,$B$5:$B$504,B412,$E$5:$E$504,"&gt;"&amp;J412,$E$5:$E$504,"&lt;="&amp;E412))</f>
        <v/>
      </c>
      <c r="M412" s="13">
        <f>IF(OR(K412="",L412=0),"",K412/L412)</f>
        <v/>
      </c>
      <c r="N412" s="10">
        <f>IF(M412="","",SUMIFS($G$5:$G$504,$B$5:$B$504,B412,$E$5:$E$504,"&gt;"&amp;J412,$E$5:$E$504,"&lt;="&amp;E412)/K412)</f>
        <v/>
      </c>
    </row>
    <row r="413">
      <c r="A413" s="28" t="n"/>
      <c r="B413" s="26" t="n"/>
      <c r="C413" s="26" t="n"/>
      <c r="D413" s="26" t="n"/>
      <c r="E413" s="29" t="n"/>
      <c r="F413" s="30" t="n"/>
      <c r="G413" s="31" t="n"/>
      <c r="H413" s="26" t="n"/>
      <c r="I413" s="11">
        <f>IF(OR(F413="",G413="",F413=0),"",G413/F413)</f>
        <v/>
      </c>
      <c r="J413" s="12">
        <f>IF(OR(H413&lt;&gt;"Sim",B413="",E413=""),"",IF(_xlfn.MAXIFS($E$5:$E$504,$B$5:$B$504,B413,$H$5:$H$504,"Sim",$E$5:$E$504,"&lt;"&amp;E413)=0,"",_xlfn.MAXIFS($E$5:$E$504,$B$5:$B$504,B413,$H$5:$H$504,"Sim",$E$5:$E$504,"&lt;"&amp;E413)))</f>
        <v/>
      </c>
      <c r="K413" s="12">
        <f>IF(J413="","",E413-J413)</f>
        <v/>
      </c>
      <c r="L413" s="9">
        <f>IF(J413="","",SUMIFS($F$5:$F$504,$B$5:$B$504,B413,$E$5:$E$504,"&gt;"&amp;J413,$E$5:$E$504,"&lt;="&amp;E413))</f>
        <v/>
      </c>
      <c r="M413" s="13">
        <f>IF(OR(K413="",L413=0),"",K413/L413)</f>
        <v/>
      </c>
      <c r="N413" s="10">
        <f>IF(M413="","",SUMIFS($G$5:$G$504,$B$5:$B$504,B413,$E$5:$E$504,"&gt;"&amp;J413,$E$5:$E$504,"&lt;="&amp;E413)/K413)</f>
        <v/>
      </c>
    </row>
    <row r="414">
      <c r="A414" s="28" t="n"/>
      <c r="B414" s="26" t="n"/>
      <c r="C414" s="26" t="n"/>
      <c r="D414" s="26" t="n"/>
      <c r="E414" s="29" t="n"/>
      <c r="F414" s="30" t="n"/>
      <c r="G414" s="31" t="n"/>
      <c r="H414" s="26" t="n"/>
      <c r="I414" s="11">
        <f>IF(OR(F414="",G414="",F414=0),"",G414/F414)</f>
        <v/>
      </c>
      <c r="J414" s="12">
        <f>IF(OR(H414&lt;&gt;"Sim",B414="",E414=""),"",IF(_xlfn.MAXIFS($E$5:$E$504,$B$5:$B$504,B414,$H$5:$H$504,"Sim",$E$5:$E$504,"&lt;"&amp;E414)=0,"",_xlfn.MAXIFS($E$5:$E$504,$B$5:$B$504,B414,$H$5:$H$504,"Sim",$E$5:$E$504,"&lt;"&amp;E414)))</f>
        <v/>
      </c>
      <c r="K414" s="12">
        <f>IF(J414="","",E414-J414)</f>
        <v/>
      </c>
      <c r="L414" s="9">
        <f>IF(J414="","",SUMIFS($F$5:$F$504,$B$5:$B$504,B414,$E$5:$E$504,"&gt;"&amp;J414,$E$5:$E$504,"&lt;="&amp;E414))</f>
        <v/>
      </c>
      <c r="M414" s="13">
        <f>IF(OR(K414="",L414=0),"",K414/L414)</f>
        <v/>
      </c>
      <c r="N414" s="10">
        <f>IF(M414="","",SUMIFS($G$5:$G$504,$B$5:$B$504,B414,$E$5:$E$504,"&gt;"&amp;J414,$E$5:$E$504,"&lt;="&amp;E414)/K414)</f>
        <v/>
      </c>
    </row>
    <row r="415">
      <c r="A415" s="28" t="n"/>
      <c r="B415" s="26" t="n"/>
      <c r="C415" s="26" t="n"/>
      <c r="D415" s="26" t="n"/>
      <c r="E415" s="29" t="n"/>
      <c r="F415" s="30" t="n"/>
      <c r="G415" s="31" t="n"/>
      <c r="H415" s="26" t="n"/>
      <c r="I415" s="11">
        <f>IF(OR(F415="",G415="",F415=0),"",G415/F415)</f>
        <v/>
      </c>
      <c r="J415" s="12">
        <f>IF(OR(H415&lt;&gt;"Sim",B415="",E415=""),"",IF(_xlfn.MAXIFS($E$5:$E$504,$B$5:$B$504,B415,$H$5:$H$504,"Sim",$E$5:$E$504,"&lt;"&amp;E415)=0,"",_xlfn.MAXIFS($E$5:$E$504,$B$5:$B$504,B415,$H$5:$H$504,"Sim",$E$5:$E$504,"&lt;"&amp;E415)))</f>
        <v/>
      </c>
      <c r="K415" s="12">
        <f>IF(J415="","",E415-J415)</f>
        <v/>
      </c>
      <c r="L415" s="9">
        <f>IF(J415="","",SUMIFS($F$5:$F$504,$B$5:$B$504,B415,$E$5:$E$504,"&gt;"&amp;J415,$E$5:$E$504,"&lt;="&amp;E415))</f>
        <v/>
      </c>
      <c r="M415" s="13">
        <f>IF(OR(K415="",L415=0),"",K415/L415)</f>
        <v/>
      </c>
      <c r="N415" s="10">
        <f>IF(M415="","",SUMIFS($G$5:$G$504,$B$5:$B$504,B415,$E$5:$E$504,"&gt;"&amp;J415,$E$5:$E$504,"&lt;="&amp;E415)/K415)</f>
        <v/>
      </c>
    </row>
    <row r="416">
      <c r="A416" s="28" t="n"/>
      <c r="B416" s="26" t="n"/>
      <c r="C416" s="26" t="n"/>
      <c r="D416" s="26" t="n"/>
      <c r="E416" s="29" t="n"/>
      <c r="F416" s="30" t="n"/>
      <c r="G416" s="31" t="n"/>
      <c r="H416" s="26" t="n"/>
      <c r="I416" s="11">
        <f>IF(OR(F416="",G416="",F416=0),"",G416/F416)</f>
        <v/>
      </c>
      <c r="J416" s="12">
        <f>IF(OR(H416&lt;&gt;"Sim",B416="",E416=""),"",IF(_xlfn.MAXIFS($E$5:$E$504,$B$5:$B$504,B416,$H$5:$H$504,"Sim",$E$5:$E$504,"&lt;"&amp;E416)=0,"",_xlfn.MAXIFS($E$5:$E$504,$B$5:$B$504,B416,$H$5:$H$504,"Sim",$E$5:$E$504,"&lt;"&amp;E416)))</f>
        <v/>
      </c>
      <c r="K416" s="12">
        <f>IF(J416="","",E416-J416)</f>
        <v/>
      </c>
      <c r="L416" s="9">
        <f>IF(J416="","",SUMIFS($F$5:$F$504,$B$5:$B$504,B416,$E$5:$E$504,"&gt;"&amp;J416,$E$5:$E$504,"&lt;="&amp;E416))</f>
        <v/>
      </c>
      <c r="M416" s="13">
        <f>IF(OR(K416="",L416=0),"",K416/L416)</f>
        <v/>
      </c>
      <c r="N416" s="10">
        <f>IF(M416="","",SUMIFS($G$5:$G$504,$B$5:$B$504,B416,$E$5:$E$504,"&gt;"&amp;J416,$E$5:$E$504,"&lt;="&amp;E416)/K416)</f>
        <v/>
      </c>
    </row>
    <row r="417">
      <c r="A417" s="28" t="n"/>
      <c r="B417" s="26" t="n"/>
      <c r="C417" s="26" t="n"/>
      <c r="D417" s="26" t="n"/>
      <c r="E417" s="29" t="n"/>
      <c r="F417" s="30" t="n"/>
      <c r="G417" s="31" t="n"/>
      <c r="H417" s="26" t="n"/>
      <c r="I417" s="11">
        <f>IF(OR(F417="",G417="",F417=0),"",G417/F417)</f>
        <v/>
      </c>
      <c r="J417" s="12">
        <f>IF(OR(H417&lt;&gt;"Sim",B417="",E417=""),"",IF(_xlfn.MAXIFS($E$5:$E$504,$B$5:$B$504,B417,$H$5:$H$504,"Sim",$E$5:$E$504,"&lt;"&amp;E417)=0,"",_xlfn.MAXIFS($E$5:$E$504,$B$5:$B$504,B417,$H$5:$H$504,"Sim",$E$5:$E$504,"&lt;"&amp;E417)))</f>
        <v/>
      </c>
      <c r="K417" s="12">
        <f>IF(J417="","",E417-J417)</f>
        <v/>
      </c>
      <c r="L417" s="9">
        <f>IF(J417="","",SUMIFS($F$5:$F$504,$B$5:$B$504,B417,$E$5:$E$504,"&gt;"&amp;J417,$E$5:$E$504,"&lt;="&amp;E417))</f>
        <v/>
      </c>
      <c r="M417" s="13">
        <f>IF(OR(K417="",L417=0),"",K417/L417)</f>
        <v/>
      </c>
      <c r="N417" s="10">
        <f>IF(M417="","",SUMIFS($G$5:$G$504,$B$5:$B$504,B417,$E$5:$E$504,"&gt;"&amp;J417,$E$5:$E$504,"&lt;="&amp;E417)/K417)</f>
        <v/>
      </c>
    </row>
    <row r="418">
      <c r="A418" s="28" t="n"/>
      <c r="B418" s="26" t="n"/>
      <c r="C418" s="26" t="n"/>
      <c r="D418" s="26" t="n"/>
      <c r="E418" s="29" t="n"/>
      <c r="F418" s="30" t="n"/>
      <c r="G418" s="31" t="n"/>
      <c r="H418" s="26" t="n"/>
      <c r="I418" s="11">
        <f>IF(OR(F418="",G418="",F418=0),"",G418/F418)</f>
        <v/>
      </c>
      <c r="J418" s="12">
        <f>IF(OR(H418&lt;&gt;"Sim",B418="",E418=""),"",IF(_xlfn.MAXIFS($E$5:$E$504,$B$5:$B$504,B418,$H$5:$H$504,"Sim",$E$5:$E$504,"&lt;"&amp;E418)=0,"",_xlfn.MAXIFS($E$5:$E$504,$B$5:$B$504,B418,$H$5:$H$504,"Sim",$E$5:$E$504,"&lt;"&amp;E418)))</f>
        <v/>
      </c>
      <c r="K418" s="12">
        <f>IF(J418="","",E418-J418)</f>
        <v/>
      </c>
      <c r="L418" s="9">
        <f>IF(J418="","",SUMIFS($F$5:$F$504,$B$5:$B$504,B418,$E$5:$E$504,"&gt;"&amp;J418,$E$5:$E$504,"&lt;="&amp;E418))</f>
        <v/>
      </c>
      <c r="M418" s="13">
        <f>IF(OR(K418="",L418=0),"",K418/L418)</f>
        <v/>
      </c>
      <c r="N418" s="10">
        <f>IF(M418="","",SUMIFS($G$5:$G$504,$B$5:$B$504,B418,$E$5:$E$504,"&gt;"&amp;J418,$E$5:$E$504,"&lt;="&amp;E418)/K418)</f>
        <v/>
      </c>
    </row>
    <row r="419">
      <c r="A419" s="28" t="n"/>
      <c r="B419" s="26" t="n"/>
      <c r="C419" s="26" t="n"/>
      <c r="D419" s="26" t="n"/>
      <c r="E419" s="29" t="n"/>
      <c r="F419" s="30" t="n"/>
      <c r="G419" s="31" t="n"/>
      <c r="H419" s="26" t="n"/>
      <c r="I419" s="11">
        <f>IF(OR(F419="",G419="",F419=0),"",G419/F419)</f>
        <v/>
      </c>
      <c r="J419" s="12">
        <f>IF(OR(H419&lt;&gt;"Sim",B419="",E419=""),"",IF(_xlfn.MAXIFS($E$5:$E$504,$B$5:$B$504,B419,$H$5:$H$504,"Sim",$E$5:$E$504,"&lt;"&amp;E419)=0,"",_xlfn.MAXIFS($E$5:$E$504,$B$5:$B$504,B419,$H$5:$H$504,"Sim",$E$5:$E$504,"&lt;"&amp;E419)))</f>
        <v/>
      </c>
      <c r="K419" s="12">
        <f>IF(J419="","",E419-J419)</f>
        <v/>
      </c>
      <c r="L419" s="9">
        <f>IF(J419="","",SUMIFS($F$5:$F$504,$B$5:$B$504,B419,$E$5:$E$504,"&gt;"&amp;J419,$E$5:$E$504,"&lt;="&amp;E419))</f>
        <v/>
      </c>
      <c r="M419" s="13">
        <f>IF(OR(K419="",L419=0),"",K419/L419)</f>
        <v/>
      </c>
      <c r="N419" s="10">
        <f>IF(M419="","",SUMIFS($G$5:$G$504,$B$5:$B$504,B419,$E$5:$E$504,"&gt;"&amp;J419,$E$5:$E$504,"&lt;="&amp;E419)/K419)</f>
        <v/>
      </c>
    </row>
    <row r="420">
      <c r="A420" s="28" t="n"/>
      <c r="B420" s="26" t="n"/>
      <c r="C420" s="26" t="n"/>
      <c r="D420" s="26" t="n"/>
      <c r="E420" s="29" t="n"/>
      <c r="F420" s="30" t="n"/>
      <c r="G420" s="31" t="n"/>
      <c r="H420" s="26" t="n"/>
      <c r="I420" s="11">
        <f>IF(OR(F420="",G420="",F420=0),"",G420/F420)</f>
        <v/>
      </c>
      <c r="J420" s="12">
        <f>IF(OR(H420&lt;&gt;"Sim",B420="",E420=""),"",IF(_xlfn.MAXIFS($E$5:$E$504,$B$5:$B$504,B420,$H$5:$H$504,"Sim",$E$5:$E$504,"&lt;"&amp;E420)=0,"",_xlfn.MAXIFS($E$5:$E$504,$B$5:$B$504,B420,$H$5:$H$504,"Sim",$E$5:$E$504,"&lt;"&amp;E420)))</f>
        <v/>
      </c>
      <c r="K420" s="12">
        <f>IF(J420="","",E420-J420)</f>
        <v/>
      </c>
      <c r="L420" s="9">
        <f>IF(J420="","",SUMIFS($F$5:$F$504,$B$5:$B$504,B420,$E$5:$E$504,"&gt;"&amp;J420,$E$5:$E$504,"&lt;="&amp;E420))</f>
        <v/>
      </c>
      <c r="M420" s="13">
        <f>IF(OR(K420="",L420=0),"",K420/L420)</f>
        <v/>
      </c>
      <c r="N420" s="10">
        <f>IF(M420="","",SUMIFS($G$5:$G$504,$B$5:$B$504,B420,$E$5:$E$504,"&gt;"&amp;J420,$E$5:$E$504,"&lt;="&amp;E420)/K420)</f>
        <v/>
      </c>
    </row>
    <row r="421">
      <c r="A421" s="28" t="n"/>
      <c r="B421" s="26" t="n"/>
      <c r="C421" s="26" t="n"/>
      <c r="D421" s="26" t="n"/>
      <c r="E421" s="29" t="n"/>
      <c r="F421" s="30" t="n"/>
      <c r="G421" s="31" t="n"/>
      <c r="H421" s="26" t="n"/>
      <c r="I421" s="11">
        <f>IF(OR(F421="",G421="",F421=0),"",G421/F421)</f>
        <v/>
      </c>
      <c r="J421" s="12">
        <f>IF(OR(H421&lt;&gt;"Sim",B421="",E421=""),"",IF(_xlfn.MAXIFS($E$5:$E$504,$B$5:$B$504,B421,$H$5:$H$504,"Sim",$E$5:$E$504,"&lt;"&amp;E421)=0,"",_xlfn.MAXIFS($E$5:$E$504,$B$5:$B$504,B421,$H$5:$H$504,"Sim",$E$5:$E$504,"&lt;"&amp;E421)))</f>
        <v/>
      </c>
      <c r="K421" s="12">
        <f>IF(J421="","",E421-J421)</f>
        <v/>
      </c>
      <c r="L421" s="9">
        <f>IF(J421="","",SUMIFS($F$5:$F$504,$B$5:$B$504,B421,$E$5:$E$504,"&gt;"&amp;J421,$E$5:$E$504,"&lt;="&amp;E421))</f>
        <v/>
      </c>
      <c r="M421" s="13">
        <f>IF(OR(K421="",L421=0),"",K421/L421)</f>
        <v/>
      </c>
      <c r="N421" s="10">
        <f>IF(M421="","",SUMIFS($G$5:$G$504,$B$5:$B$504,B421,$E$5:$E$504,"&gt;"&amp;J421,$E$5:$E$504,"&lt;="&amp;E421)/K421)</f>
        <v/>
      </c>
    </row>
    <row r="422">
      <c r="A422" s="28" t="n"/>
      <c r="B422" s="26" t="n"/>
      <c r="C422" s="26" t="n"/>
      <c r="D422" s="26" t="n"/>
      <c r="E422" s="29" t="n"/>
      <c r="F422" s="30" t="n"/>
      <c r="G422" s="31" t="n"/>
      <c r="H422" s="26" t="n"/>
      <c r="I422" s="11">
        <f>IF(OR(F422="",G422="",F422=0),"",G422/F422)</f>
        <v/>
      </c>
      <c r="J422" s="12">
        <f>IF(OR(H422&lt;&gt;"Sim",B422="",E422=""),"",IF(_xlfn.MAXIFS($E$5:$E$504,$B$5:$B$504,B422,$H$5:$H$504,"Sim",$E$5:$E$504,"&lt;"&amp;E422)=0,"",_xlfn.MAXIFS($E$5:$E$504,$B$5:$B$504,B422,$H$5:$H$504,"Sim",$E$5:$E$504,"&lt;"&amp;E422)))</f>
        <v/>
      </c>
      <c r="K422" s="12">
        <f>IF(J422="","",E422-J422)</f>
        <v/>
      </c>
      <c r="L422" s="9">
        <f>IF(J422="","",SUMIFS($F$5:$F$504,$B$5:$B$504,B422,$E$5:$E$504,"&gt;"&amp;J422,$E$5:$E$504,"&lt;="&amp;E422))</f>
        <v/>
      </c>
      <c r="M422" s="13">
        <f>IF(OR(K422="",L422=0),"",K422/L422)</f>
        <v/>
      </c>
      <c r="N422" s="10">
        <f>IF(M422="","",SUMIFS($G$5:$G$504,$B$5:$B$504,B422,$E$5:$E$504,"&gt;"&amp;J422,$E$5:$E$504,"&lt;="&amp;E422)/K422)</f>
        <v/>
      </c>
    </row>
    <row r="423">
      <c r="A423" s="28" t="n"/>
      <c r="B423" s="26" t="n"/>
      <c r="C423" s="26" t="n"/>
      <c r="D423" s="26" t="n"/>
      <c r="E423" s="29" t="n"/>
      <c r="F423" s="30" t="n"/>
      <c r="G423" s="31" t="n"/>
      <c r="H423" s="26" t="n"/>
      <c r="I423" s="11">
        <f>IF(OR(F423="",G423="",F423=0),"",G423/F423)</f>
        <v/>
      </c>
      <c r="J423" s="12">
        <f>IF(OR(H423&lt;&gt;"Sim",B423="",E423=""),"",IF(_xlfn.MAXIFS($E$5:$E$504,$B$5:$B$504,B423,$H$5:$H$504,"Sim",$E$5:$E$504,"&lt;"&amp;E423)=0,"",_xlfn.MAXIFS($E$5:$E$504,$B$5:$B$504,B423,$H$5:$H$504,"Sim",$E$5:$E$504,"&lt;"&amp;E423)))</f>
        <v/>
      </c>
      <c r="K423" s="12">
        <f>IF(J423="","",E423-J423)</f>
        <v/>
      </c>
      <c r="L423" s="9">
        <f>IF(J423="","",SUMIFS($F$5:$F$504,$B$5:$B$504,B423,$E$5:$E$504,"&gt;"&amp;J423,$E$5:$E$504,"&lt;="&amp;E423))</f>
        <v/>
      </c>
      <c r="M423" s="13">
        <f>IF(OR(K423="",L423=0),"",K423/L423)</f>
        <v/>
      </c>
      <c r="N423" s="10">
        <f>IF(M423="","",SUMIFS($G$5:$G$504,$B$5:$B$504,B423,$E$5:$E$504,"&gt;"&amp;J423,$E$5:$E$504,"&lt;="&amp;E423)/K423)</f>
        <v/>
      </c>
    </row>
    <row r="424">
      <c r="A424" s="28" t="n"/>
      <c r="B424" s="26" t="n"/>
      <c r="C424" s="26" t="n"/>
      <c r="D424" s="26" t="n"/>
      <c r="E424" s="29" t="n"/>
      <c r="F424" s="30" t="n"/>
      <c r="G424" s="31" t="n"/>
      <c r="H424" s="26" t="n"/>
      <c r="I424" s="11">
        <f>IF(OR(F424="",G424="",F424=0),"",G424/F424)</f>
        <v/>
      </c>
      <c r="J424" s="12">
        <f>IF(OR(H424&lt;&gt;"Sim",B424="",E424=""),"",IF(_xlfn.MAXIFS($E$5:$E$504,$B$5:$B$504,B424,$H$5:$H$504,"Sim",$E$5:$E$504,"&lt;"&amp;E424)=0,"",_xlfn.MAXIFS($E$5:$E$504,$B$5:$B$504,B424,$H$5:$H$504,"Sim",$E$5:$E$504,"&lt;"&amp;E424)))</f>
        <v/>
      </c>
      <c r="K424" s="12">
        <f>IF(J424="","",E424-J424)</f>
        <v/>
      </c>
      <c r="L424" s="9">
        <f>IF(J424="","",SUMIFS($F$5:$F$504,$B$5:$B$504,B424,$E$5:$E$504,"&gt;"&amp;J424,$E$5:$E$504,"&lt;="&amp;E424))</f>
        <v/>
      </c>
      <c r="M424" s="13">
        <f>IF(OR(K424="",L424=0),"",K424/L424)</f>
        <v/>
      </c>
      <c r="N424" s="10">
        <f>IF(M424="","",SUMIFS($G$5:$G$504,$B$5:$B$504,B424,$E$5:$E$504,"&gt;"&amp;J424,$E$5:$E$504,"&lt;="&amp;E424)/K424)</f>
        <v/>
      </c>
    </row>
    <row r="425">
      <c r="A425" s="28" t="n"/>
      <c r="B425" s="26" t="n"/>
      <c r="C425" s="26" t="n"/>
      <c r="D425" s="26" t="n"/>
      <c r="E425" s="29" t="n"/>
      <c r="F425" s="30" t="n"/>
      <c r="G425" s="31" t="n"/>
      <c r="H425" s="26" t="n"/>
      <c r="I425" s="11">
        <f>IF(OR(F425="",G425="",F425=0),"",G425/F425)</f>
        <v/>
      </c>
      <c r="J425" s="12">
        <f>IF(OR(H425&lt;&gt;"Sim",B425="",E425=""),"",IF(_xlfn.MAXIFS($E$5:$E$504,$B$5:$B$504,B425,$H$5:$H$504,"Sim",$E$5:$E$504,"&lt;"&amp;E425)=0,"",_xlfn.MAXIFS($E$5:$E$504,$B$5:$B$504,B425,$H$5:$H$504,"Sim",$E$5:$E$504,"&lt;"&amp;E425)))</f>
        <v/>
      </c>
      <c r="K425" s="12">
        <f>IF(J425="","",E425-J425)</f>
        <v/>
      </c>
      <c r="L425" s="9">
        <f>IF(J425="","",SUMIFS($F$5:$F$504,$B$5:$B$504,B425,$E$5:$E$504,"&gt;"&amp;J425,$E$5:$E$504,"&lt;="&amp;E425))</f>
        <v/>
      </c>
      <c r="M425" s="13">
        <f>IF(OR(K425="",L425=0),"",K425/L425)</f>
        <v/>
      </c>
      <c r="N425" s="10">
        <f>IF(M425="","",SUMIFS($G$5:$G$504,$B$5:$B$504,B425,$E$5:$E$504,"&gt;"&amp;J425,$E$5:$E$504,"&lt;="&amp;E425)/K425)</f>
        <v/>
      </c>
    </row>
    <row r="426">
      <c r="A426" s="28" t="n"/>
      <c r="B426" s="26" t="n"/>
      <c r="C426" s="26" t="n"/>
      <c r="D426" s="26" t="n"/>
      <c r="E426" s="29" t="n"/>
      <c r="F426" s="30" t="n"/>
      <c r="G426" s="31" t="n"/>
      <c r="H426" s="26" t="n"/>
      <c r="I426" s="11">
        <f>IF(OR(F426="",G426="",F426=0),"",G426/F426)</f>
        <v/>
      </c>
      <c r="J426" s="12">
        <f>IF(OR(H426&lt;&gt;"Sim",B426="",E426=""),"",IF(_xlfn.MAXIFS($E$5:$E$504,$B$5:$B$504,B426,$H$5:$H$504,"Sim",$E$5:$E$504,"&lt;"&amp;E426)=0,"",_xlfn.MAXIFS($E$5:$E$504,$B$5:$B$504,B426,$H$5:$H$504,"Sim",$E$5:$E$504,"&lt;"&amp;E426)))</f>
        <v/>
      </c>
      <c r="K426" s="12">
        <f>IF(J426="","",E426-J426)</f>
        <v/>
      </c>
      <c r="L426" s="9">
        <f>IF(J426="","",SUMIFS($F$5:$F$504,$B$5:$B$504,B426,$E$5:$E$504,"&gt;"&amp;J426,$E$5:$E$504,"&lt;="&amp;E426))</f>
        <v/>
      </c>
      <c r="M426" s="13">
        <f>IF(OR(K426="",L426=0),"",K426/L426)</f>
        <v/>
      </c>
      <c r="N426" s="10">
        <f>IF(M426="","",SUMIFS($G$5:$G$504,$B$5:$B$504,B426,$E$5:$E$504,"&gt;"&amp;J426,$E$5:$E$504,"&lt;="&amp;E426)/K426)</f>
        <v/>
      </c>
    </row>
    <row r="427">
      <c r="A427" s="28" t="n"/>
      <c r="B427" s="26" t="n"/>
      <c r="C427" s="26" t="n"/>
      <c r="D427" s="26" t="n"/>
      <c r="E427" s="29" t="n"/>
      <c r="F427" s="30" t="n"/>
      <c r="G427" s="31" t="n"/>
      <c r="H427" s="26" t="n"/>
      <c r="I427" s="11">
        <f>IF(OR(F427="",G427="",F427=0),"",G427/F427)</f>
        <v/>
      </c>
      <c r="J427" s="12">
        <f>IF(OR(H427&lt;&gt;"Sim",B427="",E427=""),"",IF(_xlfn.MAXIFS($E$5:$E$504,$B$5:$B$504,B427,$H$5:$H$504,"Sim",$E$5:$E$504,"&lt;"&amp;E427)=0,"",_xlfn.MAXIFS($E$5:$E$504,$B$5:$B$504,B427,$H$5:$H$504,"Sim",$E$5:$E$504,"&lt;"&amp;E427)))</f>
        <v/>
      </c>
      <c r="K427" s="12">
        <f>IF(J427="","",E427-J427)</f>
        <v/>
      </c>
      <c r="L427" s="9">
        <f>IF(J427="","",SUMIFS($F$5:$F$504,$B$5:$B$504,B427,$E$5:$E$504,"&gt;"&amp;J427,$E$5:$E$504,"&lt;="&amp;E427))</f>
        <v/>
      </c>
      <c r="M427" s="13">
        <f>IF(OR(K427="",L427=0),"",K427/L427)</f>
        <v/>
      </c>
      <c r="N427" s="10">
        <f>IF(M427="","",SUMIFS($G$5:$G$504,$B$5:$B$504,B427,$E$5:$E$504,"&gt;"&amp;J427,$E$5:$E$504,"&lt;="&amp;E427)/K427)</f>
        <v/>
      </c>
    </row>
    <row r="428">
      <c r="A428" s="28" t="n"/>
      <c r="B428" s="26" t="n"/>
      <c r="C428" s="26" t="n"/>
      <c r="D428" s="26" t="n"/>
      <c r="E428" s="29" t="n"/>
      <c r="F428" s="30" t="n"/>
      <c r="G428" s="31" t="n"/>
      <c r="H428" s="26" t="n"/>
      <c r="I428" s="11">
        <f>IF(OR(F428="",G428="",F428=0),"",G428/F428)</f>
        <v/>
      </c>
      <c r="J428" s="12">
        <f>IF(OR(H428&lt;&gt;"Sim",B428="",E428=""),"",IF(_xlfn.MAXIFS($E$5:$E$504,$B$5:$B$504,B428,$H$5:$H$504,"Sim",$E$5:$E$504,"&lt;"&amp;E428)=0,"",_xlfn.MAXIFS($E$5:$E$504,$B$5:$B$504,B428,$H$5:$H$504,"Sim",$E$5:$E$504,"&lt;"&amp;E428)))</f>
        <v/>
      </c>
      <c r="K428" s="12">
        <f>IF(J428="","",E428-J428)</f>
        <v/>
      </c>
      <c r="L428" s="9">
        <f>IF(J428="","",SUMIFS($F$5:$F$504,$B$5:$B$504,B428,$E$5:$E$504,"&gt;"&amp;J428,$E$5:$E$504,"&lt;="&amp;E428))</f>
        <v/>
      </c>
      <c r="M428" s="13">
        <f>IF(OR(K428="",L428=0),"",K428/L428)</f>
        <v/>
      </c>
      <c r="N428" s="10">
        <f>IF(M428="","",SUMIFS($G$5:$G$504,$B$5:$B$504,B428,$E$5:$E$504,"&gt;"&amp;J428,$E$5:$E$504,"&lt;="&amp;E428)/K428)</f>
        <v/>
      </c>
    </row>
    <row r="429">
      <c r="A429" s="28" t="n"/>
      <c r="B429" s="26" t="n"/>
      <c r="C429" s="26" t="n"/>
      <c r="D429" s="26" t="n"/>
      <c r="E429" s="29" t="n"/>
      <c r="F429" s="30" t="n"/>
      <c r="G429" s="31" t="n"/>
      <c r="H429" s="26" t="n"/>
      <c r="I429" s="11">
        <f>IF(OR(F429="",G429="",F429=0),"",G429/F429)</f>
        <v/>
      </c>
      <c r="J429" s="12">
        <f>IF(OR(H429&lt;&gt;"Sim",B429="",E429=""),"",IF(_xlfn.MAXIFS($E$5:$E$504,$B$5:$B$504,B429,$H$5:$H$504,"Sim",$E$5:$E$504,"&lt;"&amp;E429)=0,"",_xlfn.MAXIFS($E$5:$E$504,$B$5:$B$504,B429,$H$5:$H$504,"Sim",$E$5:$E$504,"&lt;"&amp;E429)))</f>
        <v/>
      </c>
      <c r="K429" s="12">
        <f>IF(J429="","",E429-J429)</f>
        <v/>
      </c>
      <c r="L429" s="9">
        <f>IF(J429="","",SUMIFS($F$5:$F$504,$B$5:$B$504,B429,$E$5:$E$504,"&gt;"&amp;J429,$E$5:$E$504,"&lt;="&amp;E429))</f>
        <v/>
      </c>
      <c r="M429" s="13">
        <f>IF(OR(K429="",L429=0),"",K429/L429)</f>
        <v/>
      </c>
      <c r="N429" s="10">
        <f>IF(M429="","",SUMIFS($G$5:$G$504,$B$5:$B$504,B429,$E$5:$E$504,"&gt;"&amp;J429,$E$5:$E$504,"&lt;="&amp;E429)/K429)</f>
        <v/>
      </c>
    </row>
    <row r="430">
      <c r="A430" s="28" t="n"/>
      <c r="B430" s="26" t="n"/>
      <c r="C430" s="26" t="n"/>
      <c r="D430" s="26" t="n"/>
      <c r="E430" s="29" t="n"/>
      <c r="F430" s="30" t="n"/>
      <c r="G430" s="31" t="n"/>
      <c r="H430" s="26" t="n"/>
      <c r="I430" s="11">
        <f>IF(OR(F430="",G430="",F430=0),"",G430/F430)</f>
        <v/>
      </c>
      <c r="J430" s="12">
        <f>IF(OR(H430&lt;&gt;"Sim",B430="",E430=""),"",IF(_xlfn.MAXIFS($E$5:$E$504,$B$5:$B$504,B430,$H$5:$H$504,"Sim",$E$5:$E$504,"&lt;"&amp;E430)=0,"",_xlfn.MAXIFS($E$5:$E$504,$B$5:$B$504,B430,$H$5:$H$504,"Sim",$E$5:$E$504,"&lt;"&amp;E430)))</f>
        <v/>
      </c>
      <c r="K430" s="12">
        <f>IF(J430="","",E430-J430)</f>
        <v/>
      </c>
      <c r="L430" s="9">
        <f>IF(J430="","",SUMIFS($F$5:$F$504,$B$5:$B$504,B430,$E$5:$E$504,"&gt;"&amp;J430,$E$5:$E$504,"&lt;="&amp;E430))</f>
        <v/>
      </c>
      <c r="M430" s="13">
        <f>IF(OR(K430="",L430=0),"",K430/L430)</f>
        <v/>
      </c>
      <c r="N430" s="10">
        <f>IF(M430="","",SUMIFS($G$5:$G$504,$B$5:$B$504,B430,$E$5:$E$504,"&gt;"&amp;J430,$E$5:$E$504,"&lt;="&amp;E430)/K430)</f>
        <v/>
      </c>
    </row>
    <row r="431">
      <c r="A431" s="28" t="n"/>
      <c r="B431" s="26" t="n"/>
      <c r="C431" s="26" t="n"/>
      <c r="D431" s="26" t="n"/>
      <c r="E431" s="29" t="n"/>
      <c r="F431" s="30" t="n"/>
      <c r="G431" s="31" t="n"/>
      <c r="H431" s="26" t="n"/>
      <c r="I431" s="11">
        <f>IF(OR(F431="",G431="",F431=0),"",G431/F431)</f>
        <v/>
      </c>
      <c r="J431" s="12">
        <f>IF(OR(H431&lt;&gt;"Sim",B431="",E431=""),"",IF(_xlfn.MAXIFS($E$5:$E$504,$B$5:$B$504,B431,$H$5:$H$504,"Sim",$E$5:$E$504,"&lt;"&amp;E431)=0,"",_xlfn.MAXIFS($E$5:$E$504,$B$5:$B$504,B431,$H$5:$H$504,"Sim",$E$5:$E$504,"&lt;"&amp;E431)))</f>
        <v/>
      </c>
      <c r="K431" s="12">
        <f>IF(J431="","",E431-J431)</f>
        <v/>
      </c>
      <c r="L431" s="9">
        <f>IF(J431="","",SUMIFS($F$5:$F$504,$B$5:$B$504,B431,$E$5:$E$504,"&gt;"&amp;J431,$E$5:$E$504,"&lt;="&amp;E431))</f>
        <v/>
      </c>
      <c r="M431" s="13">
        <f>IF(OR(K431="",L431=0),"",K431/L431)</f>
        <v/>
      </c>
      <c r="N431" s="10">
        <f>IF(M431="","",SUMIFS($G$5:$G$504,$B$5:$B$504,B431,$E$5:$E$504,"&gt;"&amp;J431,$E$5:$E$504,"&lt;="&amp;E431)/K431)</f>
        <v/>
      </c>
    </row>
    <row r="432">
      <c r="A432" s="28" t="n"/>
      <c r="B432" s="26" t="n"/>
      <c r="C432" s="26" t="n"/>
      <c r="D432" s="26" t="n"/>
      <c r="E432" s="29" t="n"/>
      <c r="F432" s="30" t="n"/>
      <c r="G432" s="31" t="n"/>
      <c r="H432" s="26" t="n"/>
      <c r="I432" s="11">
        <f>IF(OR(F432="",G432="",F432=0),"",G432/F432)</f>
        <v/>
      </c>
      <c r="J432" s="12">
        <f>IF(OR(H432&lt;&gt;"Sim",B432="",E432=""),"",IF(_xlfn.MAXIFS($E$5:$E$504,$B$5:$B$504,B432,$H$5:$H$504,"Sim",$E$5:$E$504,"&lt;"&amp;E432)=0,"",_xlfn.MAXIFS($E$5:$E$504,$B$5:$B$504,B432,$H$5:$H$504,"Sim",$E$5:$E$504,"&lt;"&amp;E432)))</f>
        <v/>
      </c>
      <c r="K432" s="12">
        <f>IF(J432="","",E432-J432)</f>
        <v/>
      </c>
      <c r="L432" s="9">
        <f>IF(J432="","",SUMIFS($F$5:$F$504,$B$5:$B$504,B432,$E$5:$E$504,"&gt;"&amp;J432,$E$5:$E$504,"&lt;="&amp;E432))</f>
        <v/>
      </c>
      <c r="M432" s="13">
        <f>IF(OR(K432="",L432=0),"",K432/L432)</f>
        <v/>
      </c>
      <c r="N432" s="10">
        <f>IF(M432="","",SUMIFS($G$5:$G$504,$B$5:$B$504,B432,$E$5:$E$504,"&gt;"&amp;J432,$E$5:$E$504,"&lt;="&amp;E432)/K432)</f>
        <v/>
      </c>
    </row>
    <row r="433">
      <c r="A433" s="28" t="n"/>
      <c r="B433" s="26" t="n"/>
      <c r="C433" s="26" t="n"/>
      <c r="D433" s="26" t="n"/>
      <c r="E433" s="29" t="n"/>
      <c r="F433" s="30" t="n"/>
      <c r="G433" s="31" t="n"/>
      <c r="H433" s="26" t="n"/>
      <c r="I433" s="11">
        <f>IF(OR(F433="",G433="",F433=0),"",G433/F433)</f>
        <v/>
      </c>
      <c r="J433" s="12">
        <f>IF(OR(H433&lt;&gt;"Sim",B433="",E433=""),"",IF(_xlfn.MAXIFS($E$5:$E$504,$B$5:$B$504,B433,$H$5:$H$504,"Sim",$E$5:$E$504,"&lt;"&amp;E433)=0,"",_xlfn.MAXIFS($E$5:$E$504,$B$5:$B$504,B433,$H$5:$H$504,"Sim",$E$5:$E$504,"&lt;"&amp;E433)))</f>
        <v/>
      </c>
      <c r="K433" s="12">
        <f>IF(J433="","",E433-J433)</f>
        <v/>
      </c>
      <c r="L433" s="9">
        <f>IF(J433="","",SUMIFS($F$5:$F$504,$B$5:$B$504,B433,$E$5:$E$504,"&gt;"&amp;J433,$E$5:$E$504,"&lt;="&amp;E433))</f>
        <v/>
      </c>
      <c r="M433" s="13">
        <f>IF(OR(K433="",L433=0),"",K433/L433)</f>
        <v/>
      </c>
      <c r="N433" s="10">
        <f>IF(M433="","",SUMIFS($G$5:$G$504,$B$5:$B$504,B433,$E$5:$E$504,"&gt;"&amp;J433,$E$5:$E$504,"&lt;="&amp;E433)/K433)</f>
        <v/>
      </c>
    </row>
    <row r="434">
      <c r="A434" s="28" t="n"/>
      <c r="B434" s="26" t="n"/>
      <c r="C434" s="26" t="n"/>
      <c r="D434" s="26" t="n"/>
      <c r="E434" s="29" t="n"/>
      <c r="F434" s="30" t="n"/>
      <c r="G434" s="31" t="n"/>
      <c r="H434" s="26" t="n"/>
      <c r="I434" s="11">
        <f>IF(OR(F434="",G434="",F434=0),"",G434/F434)</f>
        <v/>
      </c>
      <c r="J434" s="12">
        <f>IF(OR(H434&lt;&gt;"Sim",B434="",E434=""),"",IF(_xlfn.MAXIFS($E$5:$E$504,$B$5:$B$504,B434,$H$5:$H$504,"Sim",$E$5:$E$504,"&lt;"&amp;E434)=0,"",_xlfn.MAXIFS($E$5:$E$504,$B$5:$B$504,B434,$H$5:$H$504,"Sim",$E$5:$E$504,"&lt;"&amp;E434)))</f>
        <v/>
      </c>
      <c r="K434" s="12">
        <f>IF(J434="","",E434-J434)</f>
        <v/>
      </c>
      <c r="L434" s="9">
        <f>IF(J434="","",SUMIFS($F$5:$F$504,$B$5:$B$504,B434,$E$5:$E$504,"&gt;"&amp;J434,$E$5:$E$504,"&lt;="&amp;E434))</f>
        <v/>
      </c>
      <c r="M434" s="13">
        <f>IF(OR(K434="",L434=0),"",K434/L434)</f>
        <v/>
      </c>
      <c r="N434" s="10">
        <f>IF(M434="","",SUMIFS($G$5:$G$504,$B$5:$B$504,B434,$E$5:$E$504,"&gt;"&amp;J434,$E$5:$E$504,"&lt;="&amp;E434)/K434)</f>
        <v/>
      </c>
    </row>
    <row r="435">
      <c r="A435" s="28" t="n"/>
      <c r="B435" s="26" t="n"/>
      <c r="C435" s="26" t="n"/>
      <c r="D435" s="26" t="n"/>
      <c r="E435" s="29" t="n"/>
      <c r="F435" s="30" t="n"/>
      <c r="G435" s="31" t="n"/>
      <c r="H435" s="26" t="n"/>
      <c r="I435" s="11">
        <f>IF(OR(F435="",G435="",F435=0),"",G435/F435)</f>
        <v/>
      </c>
      <c r="J435" s="12">
        <f>IF(OR(H435&lt;&gt;"Sim",B435="",E435=""),"",IF(_xlfn.MAXIFS($E$5:$E$504,$B$5:$B$504,B435,$H$5:$H$504,"Sim",$E$5:$E$504,"&lt;"&amp;E435)=0,"",_xlfn.MAXIFS($E$5:$E$504,$B$5:$B$504,B435,$H$5:$H$504,"Sim",$E$5:$E$504,"&lt;"&amp;E435)))</f>
        <v/>
      </c>
      <c r="K435" s="12">
        <f>IF(J435="","",E435-J435)</f>
        <v/>
      </c>
      <c r="L435" s="9">
        <f>IF(J435="","",SUMIFS($F$5:$F$504,$B$5:$B$504,B435,$E$5:$E$504,"&gt;"&amp;J435,$E$5:$E$504,"&lt;="&amp;E435))</f>
        <v/>
      </c>
      <c r="M435" s="13">
        <f>IF(OR(K435="",L435=0),"",K435/L435)</f>
        <v/>
      </c>
      <c r="N435" s="10">
        <f>IF(M435="","",SUMIFS($G$5:$G$504,$B$5:$B$504,B435,$E$5:$E$504,"&gt;"&amp;J435,$E$5:$E$504,"&lt;="&amp;E435)/K435)</f>
        <v/>
      </c>
    </row>
    <row r="436">
      <c r="A436" s="28" t="n"/>
      <c r="B436" s="26" t="n"/>
      <c r="C436" s="26" t="n"/>
      <c r="D436" s="26" t="n"/>
      <c r="E436" s="29" t="n"/>
      <c r="F436" s="30" t="n"/>
      <c r="G436" s="31" t="n"/>
      <c r="H436" s="26" t="n"/>
      <c r="I436" s="11">
        <f>IF(OR(F436="",G436="",F436=0),"",G436/F436)</f>
        <v/>
      </c>
      <c r="J436" s="12">
        <f>IF(OR(H436&lt;&gt;"Sim",B436="",E436=""),"",IF(_xlfn.MAXIFS($E$5:$E$504,$B$5:$B$504,B436,$H$5:$H$504,"Sim",$E$5:$E$504,"&lt;"&amp;E436)=0,"",_xlfn.MAXIFS($E$5:$E$504,$B$5:$B$504,B436,$H$5:$H$504,"Sim",$E$5:$E$504,"&lt;"&amp;E436)))</f>
        <v/>
      </c>
      <c r="K436" s="12">
        <f>IF(J436="","",E436-J436)</f>
        <v/>
      </c>
      <c r="L436" s="9">
        <f>IF(J436="","",SUMIFS($F$5:$F$504,$B$5:$B$504,B436,$E$5:$E$504,"&gt;"&amp;J436,$E$5:$E$504,"&lt;="&amp;E436))</f>
        <v/>
      </c>
      <c r="M436" s="13">
        <f>IF(OR(K436="",L436=0),"",K436/L436)</f>
        <v/>
      </c>
      <c r="N436" s="10">
        <f>IF(M436="","",SUMIFS($G$5:$G$504,$B$5:$B$504,B436,$E$5:$E$504,"&gt;"&amp;J436,$E$5:$E$504,"&lt;="&amp;E436)/K436)</f>
        <v/>
      </c>
    </row>
    <row r="437">
      <c r="A437" s="28" t="n"/>
      <c r="B437" s="26" t="n"/>
      <c r="C437" s="26" t="n"/>
      <c r="D437" s="26" t="n"/>
      <c r="E437" s="29" t="n"/>
      <c r="F437" s="30" t="n"/>
      <c r="G437" s="31" t="n"/>
      <c r="H437" s="26" t="n"/>
      <c r="I437" s="11">
        <f>IF(OR(F437="",G437="",F437=0),"",G437/F437)</f>
        <v/>
      </c>
      <c r="J437" s="12">
        <f>IF(OR(H437&lt;&gt;"Sim",B437="",E437=""),"",IF(_xlfn.MAXIFS($E$5:$E$504,$B$5:$B$504,B437,$H$5:$H$504,"Sim",$E$5:$E$504,"&lt;"&amp;E437)=0,"",_xlfn.MAXIFS($E$5:$E$504,$B$5:$B$504,B437,$H$5:$H$504,"Sim",$E$5:$E$504,"&lt;"&amp;E437)))</f>
        <v/>
      </c>
      <c r="K437" s="12">
        <f>IF(J437="","",E437-J437)</f>
        <v/>
      </c>
      <c r="L437" s="9">
        <f>IF(J437="","",SUMIFS($F$5:$F$504,$B$5:$B$504,B437,$E$5:$E$504,"&gt;"&amp;J437,$E$5:$E$504,"&lt;="&amp;E437))</f>
        <v/>
      </c>
      <c r="M437" s="13">
        <f>IF(OR(K437="",L437=0),"",K437/L437)</f>
        <v/>
      </c>
      <c r="N437" s="10">
        <f>IF(M437="","",SUMIFS($G$5:$G$504,$B$5:$B$504,B437,$E$5:$E$504,"&gt;"&amp;J437,$E$5:$E$504,"&lt;="&amp;E437)/K437)</f>
        <v/>
      </c>
    </row>
    <row r="438">
      <c r="A438" s="28" t="n"/>
      <c r="B438" s="26" t="n"/>
      <c r="C438" s="26" t="n"/>
      <c r="D438" s="26" t="n"/>
      <c r="E438" s="29" t="n"/>
      <c r="F438" s="30" t="n"/>
      <c r="G438" s="31" t="n"/>
      <c r="H438" s="26" t="n"/>
      <c r="I438" s="11">
        <f>IF(OR(F438="",G438="",F438=0),"",G438/F438)</f>
        <v/>
      </c>
      <c r="J438" s="12">
        <f>IF(OR(H438&lt;&gt;"Sim",B438="",E438=""),"",IF(_xlfn.MAXIFS($E$5:$E$504,$B$5:$B$504,B438,$H$5:$H$504,"Sim",$E$5:$E$504,"&lt;"&amp;E438)=0,"",_xlfn.MAXIFS($E$5:$E$504,$B$5:$B$504,B438,$H$5:$H$504,"Sim",$E$5:$E$504,"&lt;"&amp;E438)))</f>
        <v/>
      </c>
      <c r="K438" s="12">
        <f>IF(J438="","",E438-J438)</f>
        <v/>
      </c>
      <c r="L438" s="9">
        <f>IF(J438="","",SUMIFS($F$5:$F$504,$B$5:$B$504,B438,$E$5:$E$504,"&gt;"&amp;J438,$E$5:$E$504,"&lt;="&amp;E438))</f>
        <v/>
      </c>
      <c r="M438" s="13">
        <f>IF(OR(K438="",L438=0),"",K438/L438)</f>
        <v/>
      </c>
      <c r="N438" s="10">
        <f>IF(M438="","",SUMIFS($G$5:$G$504,$B$5:$B$504,B438,$E$5:$E$504,"&gt;"&amp;J438,$E$5:$E$504,"&lt;="&amp;E438)/K438)</f>
        <v/>
      </c>
    </row>
    <row r="439">
      <c r="A439" s="28" t="n"/>
      <c r="B439" s="26" t="n"/>
      <c r="C439" s="26" t="n"/>
      <c r="D439" s="26" t="n"/>
      <c r="E439" s="29" t="n"/>
      <c r="F439" s="30" t="n"/>
      <c r="G439" s="31" t="n"/>
      <c r="H439" s="26" t="n"/>
      <c r="I439" s="11">
        <f>IF(OR(F439="",G439="",F439=0),"",G439/F439)</f>
        <v/>
      </c>
      <c r="J439" s="12">
        <f>IF(OR(H439&lt;&gt;"Sim",B439="",E439=""),"",IF(_xlfn.MAXIFS($E$5:$E$504,$B$5:$B$504,B439,$H$5:$H$504,"Sim",$E$5:$E$504,"&lt;"&amp;E439)=0,"",_xlfn.MAXIFS($E$5:$E$504,$B$5:$B$504,B439,$H$5:$H$504,"Sim",$E$5:$E$504,"&lt;"&amp;E439)))</f>
        <v/>
      </c>
      <c r="K439" s="12">
        <f>IF(J439="","",E439-J439)</f>
        <v/>
      </c>
      <c r="L439" s="9">
        <f>IF(J439="","",SUMIFS($F$5:$F$504,$B$5:$B$504,B439,$E$5:$E$504,"&gt;"&amp;J439,$E$5:$E$504,"&lt;="&amp;E439))</f>
        <v/>
      </c>
      <c r="M439" s="13">
        <f>IF(OR(K439="",L439=0),"",K439/L439)</f>
        <v/>
      </c>
      <c r="N439" s="10">
        <f>IF(M439="","",SUMIFS($G$5:$G$504,$B$5:$B$504,B439,$E$5:$E$504,"&gt;"&amp;J439,$E$5:$E$504,"&lt;="&amp;E439)/K439)</f>
        <v/>
      </c>
    </row>
    <row r="440">
      <c r="A440" s="28" t="n"/>
      <c r="B440" s="26" t="n"/>
      <c r="C440" s="26" t="n"/>
      <c r="D440" s="26" t="n"/>
      <c r="E440" s="29" t="n"/>
      <c r="F440" s="30" t="n"/>
      <c r="G440" s="31" t="n"/>
      <c r="H440" s="26" t="n"/>
      <c r="I440" s="11">
        <f>IF(OR(F440="",G440="",F440=0),"",G440/F440)</f>
        <v/>
      </c>
      <c r="J440" s="12">
        <f>IF(OR(H440&lt;&gt;"Sim",B440="",E440=""),"",IF(_xlfn.MAXIFS($E$5:$E$504,$B$5:$B$504,B440,$H$5:$H$504,"Sim",$E$5:$E$504,"&lt;"&amp;E440)=0,"",_xlfn.MAXIFS($E$5:$E$504,$B$5:$B$504,B440,$H$5:$H$504,"Sim",$E$5:$E$504,"&lt;"&amp;E440)))</f>
        <v/>
      </c>
      <c r="K440" s="12">
        <f>IF(J440="","",E440-J440)</f>
        <v/>
      </c>
      <c r="L440" s="9">
        <f>IF(J440="","",SUMIFS($F$5:$F$504,$B$5:$B$504,B440,$E$5:$E$504,"&gt;"&amp;J440,$E$5:$E$504,"&lt;="&amp;E440))</f>
        <v/>
      </c>
      <c r="M440" s="13">
        <f>IF(OR(K440="",L440=0),"",K440/L440)</f>
        <v/>
      </c>
      <c r="N440" s="10">
        <f>IF(M440="","",SUMIFS($G$5:$G$504,$B$5:$B$504,B440,$E$5:$E$504,"&gt;"&amp;J440,$E$5:$E$504,"&lt;="&amp;E440)/K440)</f>
        <v/>
      </c>
    </row>
    <row r="441">
      <c r="A441" s="28" t="n"/>
      <c r="B441" s="26" t="n"/>
      <c r="C441" s="26" t="n"/>
      <c r="D441" s="26" t="n"/>
      <c r="E441" s="29" t="n"/>
      <c r="F441" s="30" t="n"/>
      <c r="G441" s="31" t="n"/>
      <c r="H441" s="26" t="n"/>
      <c r="I441" s="11">
        <f>IF(OR(F441="",G441="",F441=0),"",G441/F441)</f>
        <v/>
      </c>
      <c r="J441" s="12">
        <f>IF(OR(H441&lt;&gt;"Sim",B441="",E441=""),"",IF(_xlfn.MAXIFS($E$5:$E$504,$B$5:$B$504,B441,$H$5:$H$504,"Sim",$E$5:$E$504,"&lt;"&amp;E441)=0,"",_xlfn.MAXIFS($E$5:$E$504,$B$5:$B$504,B441,$H$5:$H$504,"Sim",$E$5:$E$504,"&lt;"&amp;E441)))</f>
        <v/>
      </c>
      <c r="K441" s="12">
        <f>IF(J441="","",E441-J441)</f>
        <v/>
      </c>
      <c r="L441" s="9">
        <f>IF(J441="","",SUMIFS($F$5:$F$504,$B$5:$B$504,B441,$E$5:$E$504,"&gt;"&amp;J441,$E$5:$E$504,"&lt;="&amp;E441))</f>
        <v/>
      </c>
      <c r="M441" s="13">
        <f>IF(OR(K441="",L441=0),"",K441/L441)</f>
        <v/>
      </c>
      <c r="N441" s="10">
        <f>IF(M441="","",SUMIFS($G$5:$G$504,$B$5:$B$504,B441,$E$5:$E$504,"&gt;"&amp;J441,$E$5:$E$504,"&lt;="&amp;E441)/K441)</f>
        <v/>
      </c>
    </row>
    <row r="442">
      <c r="A442" s="28" t="n"/>
      <c r="B442" s="26" t="n"/>
      <c r="C442" s="26" t="n"/>
      <c r="D442" s="26" t="n"/>
      <c r="E442" s="29" t="n"/>
      <c r="F442" s="30" t="n"/>
      <c r="G442" s="31" t="n"/>
      <c r="H442" s="26" t="n"/>
      <c r="I442" s="11">
        <f>IF(OR(F442="",G442="",F442=0),"",G442/F442)</f>
        <v/>
      </c>
      <c r="J442" s="12">
        <f>IF(OR(H442&lt;&gt;"Sim",B442="",E442=""),"",IF(_xlfn.MAXIFS($E$5:$E$504,$B$5:$B$504,B442,$H$5:$H$504,"Sim",$E$5:$E$504,"&lt;"&amp;E442)=0,"",_xlfn.MAXIFS($E$5:$E$504,$B$5:$B$504,B442,$H$5:$H$504,"Sim",$E$5:$E$504,"&lt;"&amp;E442)))</f>
        <v/>
      </c>
      <c r="K442" s="12">
        <f>IF(J442="","",E442-J442)</f>
        <v/>
      </c>
      <c r="L442" s="9">
        <f>IF(J442="","",SUMIFS($F$5:$F$504,$B$5:$B$504,B442,$E$5:$E$504,"&gt;"&amp;J442,$E$5:$E$504,"&lt;="&amp;E442))</f>
        <v/>
      </c>
      <c r="M442" s="13">
        <f>IF(OR(K442="",L442=0),"",K442/L442)</f>
        <v/>
      </c>
      <c r="N442" s="10">
        <f>IF(M442="","",SUMIFS($G$5:$G$504,$B$5:$B$504,B442,$E$5:$E$504,"&gt;"&amp;J442,$E$5:$E$504,"&lt;="&amp;E442)/K442)</f>
        <v/>
      </c>
    </row>
    <row r="443">
      <c r="A443" s="28" t="n"/>
      <c r="B443" s="26" t="n"/>
      <c r="C443" s="26" t="n"/>
      <c r="D443" s="26" t="n"/>
      <c r="E443" s="29" t="n"/>
      <c r="F443" s="30" t="n"/>
      <c r="G443" s="31" t="n"/>
      <c r="H443" s="26" t="n"/>
      <c r="I443" s="11">
        <f>IF(OR(F443="",G443="",F443=0),"",G443/F443)</f>
        <v/>
      </c>
      <c r="J443" s="12">
        <f>IF(OR(H443&lt;&gt;"Sim",B443="",E443=""),"",IF(_xlfn.MAXIFS($E$5:$E$504,$B$5:$B$504,B443,$H$5:$H$504,"Sim",$E$5:$E$504,"&lt;"&amp;E443)=0,"",_xlfn.MAXIFS($E$5:$E$504,$B$5:$B$504,B443,$H$5:$H$504,"Sim",$E$5:$E$504,"&lt;"&amp;E443)))</f>
        <v/>
      </c>
      <c r="K443" s="12">
        <f>IF(J443="","",E443-J443)</f>
        <v/>
      </c>
      <c r="L443" s="9">
        <f>IF(J443="","",SUMIFS($F$5:$F$504,$B$5:$B$504,B443,$E$5:$E$504,"&gt;"&amp;J443,$E$5:$E$504,"&lt;="&amp;E443))</f>
        <v/>
      </c>
      <c r="M443" s="13">
        <f>IF(OR(K443="",L443=0),"",K443/L443)</f>
        <v/>
      </c>
      <c r="N443" s="10">
        <f>IF(M443="","",SUMIFS($G$5:$G$504,$B$5:$B$504,B443,$E$5:$E$504,"&gt;"&amp;J443,$E$5:$E$504,"&lt;="&amp;E443)/K443)</f>
        <v/>
      </c>
    </row>
    <row r="444">
      <c r="A444" s="28" t="n"/>
      <c r="B444" s="26" t="n"/>
      <c r="C444" s="26" t="n"/>
      <c r="D444" s="26" t="n"/>
      <c r="E444" s="29" t="n"/>
      <c r="F444" s="30" t="n"/>
      <c r="G444" s="31" t="n"/>
      <c r="H444" s="26" t="n"/>
      <c r="I444" s="11">
        <f>IF(OR(F444="",G444="",F444=0),"",G444/F444)</f>
        <v/>
      </c>
      <c r="J444" s="12">
        <f>IF(OR(H444&lt;&gt;"Sim",B444="",E444=""),"",IF(_xlfn.MAXIFS($E$5:$E$504,$B$5:$B$504,B444,$H$5:$H$504,"Sim",$E$5:$E$504,"&lt;"&amp;E444)=0,"",_xlfn.MAXIFS($E$5:$E$504,$B$5:$B$504,B444,$H$5:$H$504,"Sim",$E$5:$E$504,"&lt;"&amp;E444)))</f>
        <v/>
      </c>
      <c r="K444" s="12">
        <f>IF(J444="","",E444-J444)</f>
        <v/>
      </c>
      <c r="L444" s="9">
        <f>IF(J444="","",SUMIFS($F$5:$F$504,$B$5:$B$504,B444,$E$5:$E$504,"&gt;"&amp;J444,$E$5:$E$504,"&lt;="&amp;E444))</f>
        <v/>
      </c>
      <c r="M444" s="13">
        <f>IF(OR(K444="",L444=0),"",K444/L444)</f>
        <v/>
      </c>
      <c r="N444" s="10">
        <f>IF(M444="","",SUMIFS($G$5:$G$504,$B$5:$B$504,B444,$E$5:$E$504,"&gt;"&amp;J444,$E$5:$E$504,"&lt;="&amp;E444)/K444)</f>
        <v/>
      </c>
    </row>
    <row r="445">
      <c r="A445" s="28" t="n"/>
      <c r="B445" s="26" t="n"/>
      <c r="C445" s="26" t="n"/>
      <c r="D445" s="26" t="n"/>
      <c r="E445" s="29" t="n"/>
      <c r="F445" s="30" t="n"/>
      <c r="G445" s="31" t="n"/>
      <c r="H445" s="26" t="n"/>
      <c r="I445" s="11">
        <f>IF(OR(F445="",G445="",F445=0),"",G445/F445)</f>
        <v/>
      </c>
      <c r="J445" s="12">
        <f>IF(OR(H445&lt;&gt;"Sim",B445="",E445=""),"",IF(_xlfn.MAXIFS($E$5:$E$504,$B$5:$B$504,B445,$H$5:$H$504,"Sim",$E$5:$E$504,"&lt;"&amp;E445)=0,"",_xlfn.MAXIFS($E$5:$E$504,$B$5:$B$504,B445,$H$5:$H$504,"Sim",$E$5:$E$504,"&lt;"&amp;E445)))</f>
        <v/>
      </c>
      <c r="K445" s="12">
        <f>IF(J445="","",E445-J445)</f>
        <v/>
      </c>
      <c r="L445" s="9">
        <f>IF(J445="","",SUMIFS($F$5:$F$504,$B$5:$B$504,B445,$E$5:$E$504,"&gt;"&amp;J445,$E$5:$E$504,"&lt;="&amp;E445))</f>
        <v/>
      </c>
      <c r="M445" s="13">
        <f>IF(OR(K445="",L445=0),"",K445/L445)</f>
        <v/>
      </c>
      <c r="N445" s="10">
        <f>IF(M445="","",SUMIFS($G$5:$G$504,$B$5:$B$504,B445,$E$5:$E$504,"&gt;"&amp;J445,$E$5:$E$504,"&lt;="&amp;E445)/K445)</f>
        <v/>
      </c>
    </row>
    <row r="446">
      <c r="A446" s="28" t="n"/>
      <c r="B446" s="26" t="n"/>
      <c r="C446" s="26" t="n"/>
      <c r="D446" s="26" t="n"/>
      <c r="E446" s="29" t="n"/>
      <c r="F446" s="30" t="n"/>
      <c r="G446" s="31" t="n"/>
      <c r="H446" s="26" t="n"/>
      <c r="I446" s="11">
        <f>IF(OR(F446="",G446="",F446=0),"",G446/F446)</f>
        <v/>
      </c>
      <c r="J446" s="12">
        <f>IF(OR(H446&lt;&gt;"Sim",B446="",E446=""),"",IF(_xlfn.MAXIFS($E$5:$E$504,$B$5:$B$504,B446,$H$5:$H$504,"Sim",$E$5:$E$504,"&lt;"&amp;E446)=0,"",_xlfn.MAXIFS($E$5:$E$504,$B$5:$B$504,B446,$H$5:$H$504,"Sim",$E$5:$E$504,"&lt;"&amp;E446)))</f>
        <v/>
      </c>
      <c r="K446" s="12">
        <f>IF(J446="","",E446-J446)</f>
        <v/>
      </c>
      <c r="L446" s="9">
        <f>IF(J446="","",SUMIFS($F$5:$F$504,$B$5:$B$504,B446,$E$5:$E$504,"&gt;"&amp;J446,$E$5:$E$504,"&lt;="&amp;E446))</f>
        <v/>
      </c>
      <c r="M446" s="13">
        <f>IF(OR(K446="",L446=0),"",K446/L446)</f>
        <v/>
      </c>
      <c r="N446" s="10">
        <f>IF(M446="","",SUMIFS($G$5:$G$504,$B$5:$B$504,B446,$E$5:$E$504,"&gt;"&amp;J446,$E$5:$E$504,"&lt;="&amp;E446)/K446)</f>
        <v/>
      </c>
    </row>
    <row r="447">
      <c r="A447" s="28" t="n"/>
      <c r="B447" s="26" t="n"/>
      <c r="C447" s="26" t="n"/>
      <c r="D447" s="26" t="n"/>
      <c r="E447" s="29" t="n"/>
      <c r="F447" s="30" t="n"/>
      <c r="G447" s="31" t="n"/>
      <c r="H447" s="26" t="n"/>
      <c r="I447" s="11">
        <f>IF(OR(F447="",G447="",F447=0),"",G447/F447)</f>
        <v/>
      </c>
      <c r="J447" s="12">
        <f>IF(OR(H447&lt;&gt;"Sim",B447="",E447=""),"",IF(_xlfn.MAXIFS($E$5:$E$504,$B$5:$B$504,B447,$H$5:$H$504,"Sim",$E$5:$E$504,"&lt;"&amp;E447)=0,"",_xlfn.MAXIFS($E$5:$E$504,$B$5:$B$504,B447,$H$5:$H$504,"Sim",$E$5:$E$504,"&lt;"&amp;E447)))</f>
        <v/>
      </c>
      <c r="K447" s="12">
        <f>IF(J447="","",E447-J447)</f>
        <v/>
      </c>
      <c r="L447" s="9">
        <f>IF(J447="","",SUMIFS($F$5:$F$504,$B$5:$B$504,B447,$E$5:$E$504,"&gt;"&amp;J447,$E$5:$E$504,"&lt;="&amp;E447))</f>
        <v/>
      </c>
      <c r="M447" s="13">
        <f>IF(OR(K447="",L447=0),"",K447/L447)</f>
        <v/>
      </c>
      <c r="N447" s="10">
        <f>IF(M447="","",SUMIFS($G$5:$G$504,$B$5:$B$504,B447,$E$5:$E$504,"&gt;"&amp;J447,$E$5:$E$504,"&lt;="&amp;E447)/K447)</f>
        <v/>
      </c>
    </row>
    <row r="448">
      <c r="A448" s="28" t="n"/>
      <c r="B448" s="26" t="n"/>
      <c r="C448" s="26" t="n"/>
      <c r="D448" s="26" t="n"/>
      <c r="E448" s="29" t="n"/>
      <c r="F448" s="30" t="n"/>
      <c r="G448" s="31" t="n"/>
      <c r="H448" s="26" t="n"/>
      <c r="I448" s="11">
        <f>IF(OR(F448="",G448="",F448=0),"",G448/F448)</f>
        <v/>
      </c>
      <c r="J448" s="12">
        <f>IF(OR(H448&lt;&gt;"Sim",B448="",E448=""),"",IF(_xlfn.MAXIFS($E$5:$E$504,$B$5:$B$504,B448,$H$5:$H$504,"Sim",$E$5:$E$504,"&lt;"&amp;E448)=0,"",_xlfn.MAXIFS($E$5:$E$504,$B$5:$B$504,B448,$H$5:$H$504,"Sim",$E$5:$E$504,"&lt;"&amp;E448)))</f>
        <v/>
      </c>
      <c r="K448" s="12">
        <f>IF(J448="","",E448-J448)</f>
        <v/>
      </c>
      <c r="L448" s="9">
        <f>IF(J448="","",SUMIFS($F$5:$F$504,$B$5:$B$504,B448,$E$5:$E$504,"&gt;"&amp;J448,$E$5:$E$504,"&lt;="&amp;E448))</f>
        <v/>
      </c>
      <c r="M448" s="13">
        <f>IF(OR(K448="",L448=0),"",K448/L448)</f>
        <v/>
      </c>
      <c r="N448" s="10">
        <f>IF(M448="","",SUMIFS($G$5:$G$504,$B$5:$B$504,B448,$E$5:$E$504,"&gt;"&amp;J448,$E$5:$E$504,"&lt;="&amp;E448)/K448)</f>
        <v/>
      </c>
    </row>
    <row r="449">
      <c r="A449" s="28" t="n"/>
      <c r="B449" s="26" t="n"/>
      <c r="C449" s="26" t="n"/>
      <c r="D449" s="26" t="n"/>
      <c r="E449" s="29" t="n"/>
      <c r="F449" s="30" t="n"/>
      <c r="G449" s="31" t="n"/>
      <c r="H449" s="26" t="n"/>
      <c r="I449" s="11">
        <f>IF(OR(F449="",G449="",F449=0),"",G449/F449)</f>
        <v/>
      </c>
      <c r="J449" s="12">
        <f>IF(OR(H449&lt;&gt;"Sim",B449="",E449=""),"",IF(_xlfn.MAXIFS($E$5:$E$504,$B$5:$B$504,B449,$H$5:$H$504,"Sim",$E$5:$E$504,"&lt;"&amp;E449)=0,"",_xlfn.MAXIFS($E$5:$E$504,$B$5:$B$504,B449,$H$5:$H$504,"Sim",$E$5:$E$504,"&lt;"&amp;E449)))</f>
        <v/>
      </c>
      <c r="K449" s="12">
        <f>IF(J449="","",E449-J449)</f>
        <v/>
      </c>
      <c r="L449" s="9">
        <f>IF(J449="","",SUMIFS($F$5:$F$504,$B$5:$B$504,B449,$E$5:$E$504,"&gt;"&amp;J449,$E$5:$E$504,"&lt;="&amp;E449))</f>
        <v/>
      </c>
      <c r="M449" s="13">
        <f>IF(OR(K449="",L449=0),"",K449/L449)</f>
        <v/>
      </c>
      <c r="N449" s="10">
        <f>IF(M449="","",SUMIFS($G$5:$G$504,$B$5:$B$504,B449,$E$5:$E$504,"&gt;"&amp;J449,$E$5:$E$504,"&lt;="&amp;E449)/K449)</f>
        <v/>
      </c>
    </row>
    <row r="450">
      <c r="A450" s="28" t="n"/>
      <c r="B450" s="26" t="n"/>
      <c r="C450" s="26" t="n"/>
      <c r="D450" s="26" t="n"/>
      <c r="E450" s="29" t="n"/>
      <c r="F450" s="30" t="n"/>
      <c r="G450" s="31" t="n"/>
      <c r="H450" s="26" t="n"/>
      <c r="I450" s="11">
        <f>IF(OR(F450="",G450="",F450=0),"",G450/F450)</f>
        <v/>
      </c>
      <c r="J450" s="12">
        <f>IF(OR(H450&lt;&gt;"Sim",B450="",E450=""),"",IF(_xlfn.MAXIFS($E$5:$E$504,$B$5:$B$504,B450,$H$5:$H$504,"Sim",$E$5:$E$504,"&lt;"&amp;E450)=0,"",_xlfn.MAXIFS($E$5:$E$504,$B$5:$B$504,B450,$H$5:$H$504,"Sim",$E$5:$E$504,"&lt;"&amp;E450)))</f>
        <v/>
      </c>
      <c r="K450" s="12">
        <f>IF(J450="","",E450-J450)</f>
        <v/>
      </c>
      <c r="L450" s="9">
        <f>IF(J450="","",SUMIFS($F$5:$F$504,$B$5:$B$504,B450,$E$5:$E$504,"&gt;"&amp;J450,$E$5:$E$504,"&lt;="&amp;E450))</f>
        <v/>
      </c>
      <c r="M450" s="13">
        <f>IF(OR(K450="",L450=0),"",K450/L450)</f>
        <v/>
      </c>
      <c r="N450" s="10">
        <f>IF(M450="","",SUMIFS($G$5:$G$504,$B$5:$B$504,B450,$E$5:$E$504,"&gt;"&amp;J450,$E$5:$E$504,"&lt;="&amp;E450)/K450)</f>
        <v/>
      </c>
    </row>
    <row r="451">
      <c r="A451" s="28" t="n"/>
      <c r="B451" s="26" t="n"/>
      <c r="C451" s="26" t="n"/>
      <c r="D451" s="26" t="n"/>
      <c r="E451" s="29" t="n"/>
      <c r="F451" s="30" t="n"/>
      <c r="G451" s="31" t="n"/>
      <c r="H451" s="26" t="n"/>
      <c r="I451" s="11">
        <f>IF(OR(F451="",G451="",F451=0),"",G451/F451)</f>
        <v/>
      </c>
      <c r="J451" s="12">
        <f>IF(OR(H451&lt;&gt;"Sim",B451="",E451=""),"",IF(_xlfn.MAXIFS($E$5:$E$504,$B$5:$B$504,B451,$H$5:$H$504,"Sim",$E$5:$E$504,"&lt;"&amp;E451)=0,"",_xlfn.MAXIFS($E$5:$E$504,$B$5:$B$504,B451,$H$5:$H$504,"Sim",$E$5:$E$504,"&lt;"&amp;E451)))</f>
        <v/>
      </c>
      <c r="K451" s="12">
        <f>IF(J451="","",E451-J451)</f>
        <v/>
      </c>
      <c r="L451" s="9">
        <f>IF(J451="","",SUMIFS($F$5:$F$504,$B$5:$B$504,B451,$E$5:$E$504,"&gt;"&amp;J451,$E$5:$E$504,"&lt;="&amp;E451))</f>
        <v/>
      </c>
      <c r="M451" s="13">
        <f>IF(OR(K451="",L451=0),"",K451/L451)</f>
        <v/>
      </c>
      <c r="N451" s="10">
        <f>IF(M451="","",SUMIFS($G$5:$G$504,$B$5:$B$504,B451,$E$5:$E$504,"&gt;"&amp;J451,$E$5:$E$504,"&lt;="&amp;E451)/K451)</f>
        <v/>
      </c>
    </row>
    <row r="452">
      <c r="A452" s="28" t="n"/>
      <c r="B452" s="26" t="n"/>
      <c r="C452" s="26" t="n"/>
      <c r="D452" s="26" t="n"/>
      <c r="E452" s="29" t="n"/>
      <c r="F452" s="30" t="n"/>
      <c r="G452" s="31" t="n"/>
      <c r="H452" s="26" t="n"/>
      <c r="I452" s="11">
        <f>IF(OR(F452="",G452="",F452=0),"",G452/F452)</f>
        <v/>
      </c>
      <c r="J452" s="12">
        <f>IF(OR(H452&lt;&gt;"Sim",B452="",E452=""),"",IF(_xlfn.MAXIFS($E$5:$E$504,$B$5:$B$504,B452,$H$5:$H$504,"Sim",$E$5:$E$504,"&lt;"&amp;E452)=0,"",_xlfn.MAXIFS($E$5:$E$504,$B$5:$B$504,B452,$H$5:$H$504,"Sim",$E$5:$E$504,"&lt;"&amp;E452)))</f>
        <v/>
      </c>
      <c r="K452" s="12">
        <f>IF(J452="","",E452-J452)</f>
        <v/>
      </c>
      <c r="L452" s="9">
        <f>IF(J452="","",SUMIFS($F$5:$F$504,$B$5:$B$504,B452,$E$5:$E$504,"&gt;"&amp;J452,$E$5:$E$504,"&lt;="&amp;E452))</f>
        <v/>
      </c>
      <c r="M452" s="13">
        <f>IF(OR(K452="",L452=0),"",K452/L452)</f>
        <v/>
      </c>
      <c r="N452" s="10">
        <f>IF(M452="","",SUMIFS($G$5:$G$504,$B$5:$B$504,B452,$E$5:$E$504,"&gt;"&amp;J452,$E$5:$E$504,"&lt;="&amp;E452)/K452)</f>
        <v/>
      </c>
    </row>
    <row r="453">
      <c r="A453" s="28" t="n"/>
      <c r="B453" s="26" t="n"/>
      <c r="C453" s="26" t="n"/>
      <c r="D453" s="26" t="n"/>
      <c r="E453" s="29" t="n"/>
      <c r="F453" s="30" t="n"/>
      <c r="G453" s="31" t="n"/>
      <c r="H453" s="26" t="n"/>
      <c r="I453" s="11">
        <f>IF(OR(F453="",G453="",F453=0),"",G453/F453)</f>
        <v/>
      </c>
      <c r="J453" s="12">
        <f>IF(OR(H453&lt;&gt;"Sim",B453="",E453=""),"",IF(_xlfn.MAXIFS($E$5:$E$504,$B$5:$B$504,B453,$H$5:$H$504,"Sim",$E$5:$E$504,"&lt;"&amp;E453)=0,"",_xlfn.MAXIFS($E$5:$E$504,$B$5:$B$504,B453,$H$5:$H$504,"Sim",$E$5:$E$504,"&lt;"&amp;E453)))</f>
        <v/>
      </c>
      <c r="K453" s="12">
        <f>IF(J453="","",E453-J453)</f>
        <v/>
      </c>
      <c r="L453" s="9">
        <f>IF(J453="","",SUMIFS($F$5:$F$504,$B$5:$B$504,B453,$E$5:$E$504,"&gt;"&amp;J453,$E$5:$E$504,"&lt;="&amp;E453))</f>
        <v/>
      </c>
      <c r="M453" s="13">
        <f>IF(OR(K453="",L453=0),"",K453/L453)</f>
        <v/>
      </c>
      <c r="N453" s="10">
        <f>IF(M453="","",SUMIFS($G$5:$G$504,$B$5:$B$504,B453,$E$5:$E$504,"&gt;"&amp;J453,$E$5:$E$504,"&lt;="&amp;E453)/K453)</f>
        <v/>
      </c>
    </row>
    <row r="454">
      <c r="A454" s="28" t="n"/>
      <c r="B454" s="26" t="n"/>
      <c r="C454" s="26" t="n"/>
      <c r="D454" s="26" t="n"/>
      <c r="E454" s="29" t="n"/>
      <c r="F454" s="30" t="n"/>
      <c r="G454" s="31" t="n"/>
      <c r="H454" s="26" t="n"/>
      <c r="I454" s="11">
        <f>IF(OR(F454="",G454="",F454=0),"",G454/F454)</f>
        <v/>
      </c>
      <c r="J454" s="12">
        <f>IF(OR(H454&lt;&gt;"Sim",B454="",E454=""),"",IF(_xlfn.MAXIFS($E$5:$E$504,$B$5:$B$504,B454,$H$5:$H$504,"Sim",$E$5:$E$504,"&lt;"&amp;E454)=0,"",_xlfn.MAXIFS($E$5:$E$504,$B$5:$B$504,B454,$H$5:$H$504,"Sim",$E$5:$E$504,"&lt;"&amp;E454)))</f>
        <v/>
      </c>
      <c r="K454" s="12">
        <f>IF(J454="","",E454-J454)</f>
        <v/>
      </c>
      <c r="L454" s="9">
        <f>IF(J454="","",SUMIFS($F$5:$F$504,$B$5:$B$504,B454,$E$5:$E$504,"&gt;"&amp;J454,$E$5:$E$504,"&lt;="&amp;E454))</f>
        <v/>
      </c>
      <c r="M454" s="13">
        <f>IF(OR(K454="",L454=0),"",K454/L454)</f>
        <v/>
      </c>
      <c r="N454" s="10">
        <f>IF(M454="","",SUMIFS($G$5:$G$504,$B$5:$B$504,B454,$E$5:$E$504,"&gt;"&amp;J454,$E$5:$E$504,"&lt;="&amp;E454)/K454)</f>
        <v/>
      </c>
    </row>
    <row r="455">
      <c r="A455" s="28" t="n"/>
      <c r="B455" s="26" t="n"/>
      <c r="C455" s="26" t="n"/>
      <c r="D455" s="26" t="n"/>
      <c r="E455" s="29" t="n"/>
      <c r="F455" s="30" t="n"/>
      <c r="G455" s="31" t="n"/>
      <c r="H455" s="26" t="n"/>
      <c r="I455" s="11">
        <f>IF(OR(F455="",G455="",F455=0),"",G455/F455)</f>
        <v/>
      </c>
      <c r="J455" s="12">
        <f>IF(OR(H455&lt;&gt;"Sim",B455="",E455=""),"",IF(_xlfn.MAXIFS($E$5:$E$504,$B$5:$B$504,B455,$H$5:$H$504,"Sim",$E$5:$E$504,"&lt;"&amp;E455)=0,"",_xlfn.MAXIFS($E$5:$E$504,$B$5:$B$504,B455,$H$5:$H$504,"Sim",$E$5:$E$504,"&lt;"&amp;E455)))</f>
        <v/>
      </c>
      <c r="K455" s="12">
        <f>IF(J455="","",E455-J455)</f>
        <v/>
      </c>
      <c r="L455" s="9">
        <f>IF(J455="","",SUMIFS($F$5:$F$504,$B$5:$B$504,B455,$E$5:$E$504,"&gt;"&amp;J455,$E$5:$E$504,"&lt;="&amp;E455))</f>
        <v/>
      </c>
      <c r="M455" s="13">
        <f>IF(OR(K455="",L455=0),"",K455/L455)</f>
        <v/>
      </c>
      <c r="N455" s="10">
        <f>IF(M455="","",SUMIFS($G$5:$G$504,$B$5:$B$504,B455,$E$5:$E$504,"&gt;"&amp;J455,$E$5:$E$504,"&lt;="&amp;E455)/K455)</f>
        <v/>
      </c>
    </row>
    <row r="456">
      <c r="A456" s="28" t="n"/>
      <c r="B456" s="26" t="n"/>
      <c r="C456" s="26" t="n"/>
      <c r="D456" s="26" t="n"/>
      <c r="E456" s="29" t="n"/>
      <c r="F456" s="30" t="n"/>
      <c r="G456" s="31" t="n"/>
      <c r="H456" s="26" t="n"/>
      <c r="I456" s="11">
        <f>IF(OR(F456="",G456="",F456=0),"",G456/F456)</f>
        <v/>
      </c>
      <c r="J456" s="12">
        <f>IF(OR(H456&lt;&gt;"Sim",B456="",E456=""),"",IF(_xlfn.MAXIFS($E$5:$E$504,$B$5:$B$504,B456,$H$5:$H$504,"Sim",$E$5:$E$504,"&lt;"&amp;E456)=0,"",_xlfn.MAXIFS($E$5:$E$504,$B$5:$B$504,B456,$H$5:$H$504,"Sim",$E$5:$E$504,"&lt;"&amp;E456)))</f>
        <v/>
      </c>
      <c r="K456" s="12">
        <f>IF(J456="","",E456-J456)</f>
        <v/>
      </c>
      <c r="L456" s="9">
        <f>IF(J456="","",SUMIFS($F$5:$F$504,$B$5:$B$504,B456,$E$5:$E$504,"&gt;"&amp;J456,$E$5:$E$504,"&lt;="&amp;E456))</f>
        <v/>
      </c>
      <c r="M456" s="13">
        <f>IF(OR(K456="",L456=0),"",K456/L456)</f>
        <v/>
      </c>
      <c r="N456" s="10">
        <f>IF(M456="","",SUMIFS($G$5:$G$504,$B$5:$B$504,B456,$E$5:$E$504,"&gt;"&amp;J456,$E$5:$E$504,"&lt;="&amp;E456)/K456)</f>
        <v/>
      </c>
    </row>
    <row r="457">
      <c r="A457" s="28" t="n"/>
      <c r="B457" s="26" t="n"/>
      <c r="C457" s="26" t="n"/>
      <c r="D457" s="26" t="n"/>
      <c r="E457" s="29" t="n"/>
      <c r="F457" s="30" t="n"/>
      <c r="G457" s="31" t="n"/>
      <c r="H457" s="26" t="n"/>
      <c r="I457" s="11">
        <f>IF(OR(F457="",G457="",F457=0),"",G457/F457)</f>
        <v/>
      </c>
      <c r="J457" s="12">
        <f>IF(OR(H457&lt;&gt;"Sim",B457="",E457=""),"",IF(_xlfn.MAXIFS($E$5:$E$504,$B$5:$B$504,B457,$H$5:$H$504,"Sim",$E$5:$E$504,"&lt;"&amp;E457)=0,"",_xlfn.MAXIFS($E$5:$E$504,$B$5:$B$504,B457,$H$5:$H$504,"Sim",$E$5:$E$504,"&lt;"&amp;E457)))</f>
        <v/>
      </c>
      <c r="K457" s="12">
        <f>IF(J457="","",E457-J457)</f>
        <v/>
      </c>
      <c r="L457" s="9">
        <f>IF(J457="","",SUMIFS($F$5:$F$504,$B$5:$B$504,B457,$E$5:$E$504,"&gt;"&amp;J457,$E$5:$E$504,"&lt;="&amp;E457))</f>
        <v/>
      </c>
      <c r="M457" s="13">
        <f>IF(OR(K457="",L457=0),"",K457/L457)</f>
        <v/>
      </c>
      <c r="N457" s="10">
        <f>IF(M457="","",SUMIFS($G$5:$G$504,$B$5:$B$504,B457,$E$5:$E$504,"&gt;"&amp;J457,$E$5:$E$504,"&lt;="&amp;E457)/K457)</f>
        <v/>
      </c>
    </row>
    <row r="458">
      <c r="A458" s="28" t="n"/>
      <c r="B458" s="26" t="n"/>
      <c r="C458" s="26" t="n"/>
      <c r="D458" s="26" t="n"/>
      <c r="E458" s="29" t="n"/>
      <c r="F458" s="30" t="n"/>
      <c r="G458" s="31" t="n"/>
      <c r="H458" s="26" t="n"/>
      <c r="I458" s="11">
        <f>IF(OR(F458="",G458="",F458=0),"",G458/F458)</f>
        <v/>
      </c>
      <c r="J458" s="12">
        <f>IF(OR(H458&lt;&gt;"Sim",B458="",E458=""),"",IF(_xlfn.MAXIFS($E$5:$E$504,$B$5:$B$504,B458,$H$5:$H$504,"Sim",$E$5:$E$504,"&lt;"&amp;E458)=0,"",_xlfn.MAXIFS($E$5:$E$504,$B$5:$B$504,B458,$H$5:$H$504,"Sim",$E$5:$E$504,"&lt;"&amp;E458)))</f>
        <v/>
      </c>
      <c r="K458" s="12">
        <f>IF(J458="","",E458-J458)</f>
        <v/>
      </c>
      <c r="L458" s="9">
        <f>IF(J458="","",SUMIFS($F$5:$F$504,$B$5:$B$504,B458,$E$5:$E$504,"&gt;"&amp;J458,$E$5:$E$504,"&lt;="&amp;E458))</f>
        <v/>
      </c>
      <c r="M458" s="13">
        <f>IF(OR(K458="",L458=0),"",K458/L458)</f>
        <v/>
      </c>
      <c r="N458" s="10">
        <f>IF(M458="","",SUMIFS($G$5:$G$504,$B$5:$B$504,B458,$E$5:$E$504,"&gt;"&amp;J458,$E$5:$E$504,"&lt;="&amp;E458)/K458)</f>
        <v/>
      </c>
    </row>
    <row r="459">
      <c r="A459" s="28" t="n"/>
      <c r="B459" s="26" t="n"/>
      <c r="C459" s="26" t="n"/>
      <c r="D459" s="26" t="n"/>
      <c r="E459" s="29" t="n"/>
      <c r="F459" s="30" t="n"/>
      <c r="G459" s="31" t="n"/>
      <c r="H459" s="26" t="n"/>
      <c r="I459" s="11">
        <f>IF(OR(F459="",G459="",F459=0),"",G459/F459)</f>
        <v/>
      </c>
      <c r="J459" s="12">
        <f>IF(OR(H459&lt;&gt;"Sim",B459="",E459=""),"",IF(_xlfn.MAXIFS($E$5:$E$504,$B$5:$B$504,B459,$H$5:$H$504,"Sim",$E$5:$E$504,"&lt;"&amp;E459)=0,"",_xlfn.MAXIFS($E$5:$E$504,$B$5:$B$504,B459,$H$5:$H$504,"Sim",$E$5:$E$504,"&lt;"&amp;E459)))</f>
        <v/>
      </c>
      <c r="K459" s="12">
        <f>IF(J459="","",E459-J459)</f>
        <v/>
      </c>
      <c r="L459" s="9">
        <f>IF(J459="","",SUMIFS($F$5:$F$504,$B$5:$B$504,B459,$E$5:$E$504,"&gt;"&amp;J459,$E$5:$E$504,"&lt;="&amp;E459))</f>
        <v/>
      </c>
      <c r="M459" s="13">
        <f>IF(OR(K459="",L459=0),"",K459/L459)</f>
        <v/>
      </c>
      <c r="N459" s="10">
        <f>IF(M459="","",SUMIFS($G$5:$G$504,$B$5:$B$504,B459,$E$5:$E$504,"&gt;"&amp;J459,$E$5:$E$504,"&lt;="&amp;E459)/K459)</f>
        <v/>
      </c>
    </row>
    <row r="460">
      <c r="A460" s="28" t="n"/>
      <c r="B460" s="26" t="n"/>
      <c r="C460" s="26" t="n"/>
      <c r="D460" s="26" t="n"/>
      <c r="E460" s="29" t="n"/>
      <c r="F460" s="30" t="n"/>
      <c r="G460" s="31" t="n"/>
      <c r="H460" s="26" t="n"/>
      <c r="I460" s="11">
        <f>IF(OR(F460="",G460="",F460=0),"",G460/F460)</f>
        <v/>
      </c>
      <c r="J460" s="12">
        <f>IF(OR(H460&lt;&gt;"Sim",B460="",E460=""),"",IF(_xlfn.MAXIFS($E$5:$E$504,$B$5:$B$504,B460,$H$5:$H$504,"Sim",$E$5:$E$504,"&lt;"&amp;E460)=0,"",_xlfn.MAXIFS($E$5:$E$504,$B$5:$B$504,B460,$H$5:$H$504,"Sim",$E$5:$E$504,"&lt;"&amp;E460)))</f>
        <v/>
      </c>
      <c r="K460" s="12">
        <f>IF(J460="","",E460-J460)</f>
        <v/>
      </c>
      <c r="L460" s="9">
        <f>IF(J460="","",SUMIFS($F$5:$F$504,$B$5:$B$504,B460,$E$5:$E$504,"&gt;"&amp;J460,$E$5:$E$504,"&lt;="&amp;E460))</f>
        <v/>
      </c>
      <c r="M460" s="13">
        <f>IF(OR(K460="",L460=0),"",K460/L460)</f>
        <v/>
      </c>
      <c r="N460" s="10">
        <f>IF(M460="","",SUMIFS($G$5:$G$504,$B$5:$B$504,B460,$E$5:$E$504,"&gt;"&amp;J460,$E$5:$E$504,"&lt;="&amp;E460)/K460)</f>
        <v/>
      </c>
    </row>
    <row r="461">
      <c r="A461" s="28" t="n"/>
      <c r="B461" s="26" t="n"/>
      <c r="C461" s="26" t="n"/>
      <c r="D461" s="26" t="n"/>
      <c r="E461" s="29" t="n"/>
      <c r="F461" s="30" t="n"/>
      <c r="G461" s="31" t="n"/>
      <c r="H461" s="26" t="n"/>
      <c r="I461" s="11">
        <f>IF(OR(F461="",G461="",F461=0),"",G461/F461)</f>
        <v/>
      </c>
      <c r="J461" s="12">
        <f>IF(OR(H461&lt;&gt;"Sim",B461="",E461=""),"",IF(_xlfn.MAXIFS($E$5:$E$504,$B$5:$B$504,B461,$H$5:$H$504,"Sim",$E$5:$E$504,"&lt;"&amp;E461)=0,"",_xlfn.MAXIFS($E$5:$E$504,$B$5:$B$504,B461,$H$5:$H$504,"Sim",$E$5:$E$504,"&lt;"&amp;E461)))</f>
        <v/>
      </c>
      <c r="K461" s="12">
        <f>IF(J461="","",E461-J461)</f>
        <v/>
      </c>
      <c r="L461" s="9">
        <f>IF(J461="","",SUMIFS($F$5:$F$504,$B$5:$B$504,B461,$E$5:$E$504,"&gt;"&amp;J461,$E$5:$E$504,"&lt;="&amp;E461))</f>
        <v/>
      </c>
      <c r="M461" s="13">
        <f>IF(OR(K461="",L461=0),"",K461/L461)</f>
        <v/>
      </c>
      <c r="N461" s="10">
        <f>IF(M461="","",SUMIFS($G$5:$G$504,$B$5:$B$504,B461,$E$5:$E$504,"&gt;"&amp;J461,$E$5:$E$504,"&lt;="&amp;E461)/K461)</f>
        <v/>
      </c>
    </row>
    <row r="462">
      <c r="A462" s="28" t="n"/>
      <c r="B462" s="26" t="n"/>
      <c r="C462" s="26" t="n"/>
      <c r="D462" s="26" t="n"/>
      <c r="E462" s="29" t="n"/>
      <c r="F462" s="30" t="n"/>
      <c r="G462" s="31" t="n"/>
      <c r="H462" s="26" t="n"/>
      <c r="I462" s="11">
        <f>IF(OR(F462="",G462="",F462=0),"",G462/F462)</f>
        <v/>
      </c>
      <c r="J462" s="12">
        <f>IF(OR(H462&lt;&gt;"Sim",B462="",E462=""),"",IF(_xlfn.MAXIFS($E$5:$E$504,$B$5:$B$504,B462,$H$5:$H$504,"Sim",$E$5:$E$504,"&lt;"&amp;E462)=0,"",_xlfn.MAXIFS($E$5:$E$504,$B$5:$B$504,B462,$H$5:$H$504,"Sim",$E$5:$E$504,"&lt;"&amp;E462)))</f>
        <v/>
      </c>
      <c r="K462" s="12">
        <f>IF(J462="","",E462-J462)</f>
        <v/>
      </c>
      <c r="L462" s="9">
        <f>IF(J462="","",SUMIFS($F$5:$F$504,$B$5:$B$504,B462,$E$5:$E$504,"&gt;"&amp;J462,$E$5:$E$504,"&lt;="&amp;E462))</f>
        <v/>
      </c>
      <c r="M462" s="13">
        <f>IF(OR(K462="",L462=0),"",K462/L462)</f>
        <v/>
      </c>
      <c r="N462" s="10">
        <f>IF(M462="","",SUMIFS($G$5:$G$504,$B$5:$B$504,B462,$E$5:$E$504,"&gt;"&amp;J462,$E$5:$E$504,"&lt;="&amp;E462)/K462)</f>
        <v/>
      </c>
    </row>
    <row r="463">
      <c r="A463" s="28" t="n"/>
      <c r="B463" s="26" t="n"/>
      <c r="C463" s="26" t="n"/>
      <c r="D463" s="26" t="n"/>
      <c r="E463" s="29" t="n"/>
      <c r="F463" s="30" t="n"/>
      <c r="G463" s="31" t="n"/>
      <c r="H463" s="26" t="n"/>
      <c r="I463" s="11">
        <f>IF(OR(F463="",G463="",F463=0),"",G463/F463)</f>
        <v/>
      </c>
      <c r="J463" s="12">
        <f>IF(OR(H463&lt;&gt;"Sim",B463="",E463=""),"",IF(_xlfn.MAXIFS($E$5:$E$504,$B$5:$B$504,B463,$H$5:$H$504,"Sim",$E$5:$E$504,"&lt;"&amp;E463)=0,"",_xlfn.MAXIFS($E$5:$E$504,$B$5:$B$504,B463,$H$5:$H$504,"Sim",$E$5:$E$504,"&lt;"&amp;E463)))</f>
        <v/>
      </c>
      <c r="K463" s="12">
        <f>IF(J463="","",E463-J463)</f>
        <v/>
      </c>
      <c r="L463" s="9">
        <f>IF(J463="","",SUMIFS($F$5:$F$504,$B$5:$B$504,B463,$E$5:$E$504,"&gt;"&amp;J463,$E$5:$E$504,"&lt;="&amp;E463))</f>
        <v/>
      </c>
      <c r="M463" s="13">
        <f>IF(OR(K463="",L463=0),"",K463/L463)</f>
        <v/>
      </c>
      <c r="N463" s="10">
        <f>IF(M463="","",SUMIFS($G$5:$G$504,$B$5:$B$504,B463,$E$5:$E$504,"&gt;"&amp;J463,$E$5:$E$504,"&lt;="&amp;E463)/K463)</f>
        <v/>
      </c>
    </row>
    <row r="464">
      <c r="A464" s="28" t="n"/>
      <c r="B464" s="26" t="n"/>
      <c r="C464" s="26" t="n"/>
      <c r="D464" s="26" t="n"/>
      <c r="E464" s="29" t="n"/>
      <c r="F464" s="30" t="n"/>
      <c r="G464" s="31" t="n"/>
      <c r="H464" s="26" t="n"/>
      <c r="I464" s="11">
        <f>IF(OR(F464="",G464="",F464=0),"",G464/F464)</f>
        <v/>
      </c>
      <c r="J464" s="12">
        <f>IF(OR(H464&lt;&gt;"Sim",B464="",E464=""),"",IF(_xlfn.MAXIFS($E$5:$E$504,$B$5:$B$504,B464,$H$5:$H$504,"Sim",$E$5:$E$504,"&lt;"&amp;E464)=0,"",_xlfn.MAXIFS($E$5:$E$504,$B$5:$B$504,B464,$H$5:$H$504,"Sim",$E$5:$E$504,"&lt;"&amp;E464)))</f>
        <v/>
      </c>
      <c r="K464" s="12">
        <f>IF(J464="","",E464-J464)</f>
        <v/>
      </c>
      <c r="L464" s="9">
        <f>IF(J464="","",SUMIFS($F$5:$F$504,$B$5:$B$504,B464,$E$5:$E$504,"&gt;"&amp;J464,$E$5:$E$504,"&lt;="&amp;E464))</f>
        <v/>
      </c>
      <c r="M464" s="13">
        <f>IF(OR(K464="",L464=0),"",K464/L464)</f>
        <v/>
      </c>
      <c r="N464" s="10">
        <f>IF(M464="","",SUMIFS($G$5:$G$504,$B$5:$B$504,B464,$E$5:$E$504,"&gt;"&amp;J464,$E$5:$E$504,"&lt;="&amp;E464)/K464)</f>
        <v/>
      </c>
    </row>
    <row r="465">
      <c r="A465" s="28" t="n"/>
      <c r="B465" s="26" t="n"/>
      <c r="C465" s="26" t="n"/>
      <c r="D465" s="26" t="n"/>
      <c r="E465" s="29" t="n"/>
      <c r="F465" s="30" t="n"/>
      <c r="G465" s="31" t="n"/>
      <c r="H465" s="26" t="n"/>
      <c r="I465" s="11">
        <f>IF(OR(F465="",G465="",F465=0),"",G465/F465)</f>
        <v/>
      </c>
      <c r="J465" s="12">
        <f>IF(OR(H465&lt;&gt;"Sim",B465="",E465=""),"",IF(_xlfn.MAXIFS($E$5:$E$504,$B$5:$B$504,B465,$H$5:$H$504,"Sim",$E$5:$E$504,"&lt;"&amp;E465)=0,"",_xlfn.MAXIFS($E$5:$E$504,$B$5:$B$504,B465,$H$5:$H$504,"Sim",$E$5:$E$504,"&lt;"&amp;E465)))</f>
        <v/>
      </c>
      <c r="K465" s="12">
        <f>IF(J465="","",E465-J465)</f>
        <v/>
      </c>
      <c r="L465" s="9">
        <f>IF(J465="","",SUMIFS($F$5:$F$504,$B$5:$B$504,B465,$E$5:$E$504,"&gt;"&amp;J465,$E$5:$E$504,"&lt;="&amp;E465))</f>
        <v/>
      </c>
      <c r="M465" s="13">
        <f>IF(OR(K465="",L465=0),"",K465/L465)</f>
        <v/>
      </c>
      <c r="N465" s="10">
        <f>IF(M465="","",SUMIFS($G$5:$G$504,$B$5:$B$504,B465,$E$5:$E$504,"&gt;"&amp;J465,$E$5:$E$504,"&lt;="&amp;E465)/K465)</f>
        <v/>
      </c>
    </row>
    <row r="466">
      <c r="A466" s="28" t="n"/>
      <c r="B466" s="26" t="n"/>
      <c r="C466" s="26" t="n"/>
      <c r="D466" s="26" t="n"/>
      <c r="E466" s="29" t="n"/>
      <c r="F466" s="30" t="n"/>
      <c r="G466" s="31" t="n"/>
      <c r="H466" s="26" t="n"/>
      <c r="I466" s="11">
        <f>IF(OR(F466="",G466="",F466=0),"",G466/F466)</f>
        <v/>
      </c>
      <c r="J466" s="12">
        <f>IF(OR(H466&lt;&gt;"Sim",B466="",E466=""),"",IF(_xlfn.MAXIFS($E$5:$E$504,$B$5:$B$504,B466,$H$5:$H$504,"Sim",$E$5:$E$504,"&lt;"&amp;E466)=0,"",_xlfn.MAXIFS($E$5:$E$504,$B$5:$B$504,B466,$H$5:$H$504,"Sim",$E$5:$E$504,"&lt;"&amp;E466)))</f>
        <v/>
      </c>
      <c r="K466" s="12">
        <f>IF(J466="","",E466-J466)</f>
        <v/>
      </c>
      <c r="L466" s="9">
        <f>IF(J466="","",SUMIFS($F$5:$F$504,$B$5:$B$504,B466,$E$5:$E$504,"&gt;"&amp;J466,$E$5:$E$504,"&lt;="&amp;E466))</f>
        <v/>
      </c>
      <c r="M466" s="13">
        <f>IF(OR(K466="",L466=0),"",K466/L466)</f>
        <v/>
      </c>
      <c r="N466" s="10">
        <f>IF(M466="","",SUMIFS($G$5:$G$504,$B$5:$B$504,B466,$E$5:$E$504,"&gt;"&amp;J466,$E$5:$E$504,"&lt;="&amp;E466)/K466)</f>
        <v/>
      </c>
    </row>
    <row r="467">
      <c r="A467" s="28" t="n"/>
      <c r="B467" s="26" t="n"/>
      <c r="C467" s="26" t="n"/>
      <c r="D467" s="26" t="n"/>
      <c r="E467" s="29" t="n"/>
      <c r="F467" s="30" t="n"/>
      <c r="G467" s="31" t="n"/>
      <c r="H467" s="26" t="n"/>
      <c r="I467" s="11">
        <f>IF(OR(F467="",G467="",F467=0),"",G467/F467)</f>
        <v/>
      </c>
      <c r="J467" s="12">
        <f>IF(OR(H467&lt;&gt;"Sim",B467="",E467=""),"",IF(_xlfn.MAXIFS($E$5:$E$504,$B$5:$B$504,B467,$H$5:$H$504,"Sim",$E$5:$E$504,"&lt;"&amp;E467)=0,"",_xlfn.MAXIFS($E$5:$E$504,$B$5:$B$504,B467,$H$5:$H$504,"Sim",$E$5:$E$504,"&lt;"&amp;E467)))</f>
        <v/>
      </c>
      <c r="K467" s="12">
        <f>IF(J467="","",E467-J467)</f>
        <v/>
      </c>
      <c r="L467" s="9">
        <f>IF(J467="","",SUMIFS($F$5:$F$504,$B$5:$B$504,B467,$E$5:$E$504,"&gt;"&amp;J467,$E$5:$E$504,"&lt;="&amp;E467))</f>
        <v/>
      </c>
      <c r="M467" s="13">
        <f>IF(OR(K467="",L467=0),"",K467/L467)</f>
        <v/>
      </c>
      <c r="N467" s="10">
        <f>IF(M467="","",SUMIFS($G$5:$G$504,$B$5:$B$504,B467,$E$5:$E$504,"&gt;"&amp;J467,$E$5:$E$504,"&lt;="&amp;E467)/K467)</f>
        <v/>
      </c>
    </row>
    <row r="468">
      <c r="A468" s="28" t="n"/>
      <c r="B468" s="26" t="n"/>
      <c r="C468" s="26" t="n"/>
      <c r="D468" s="26" t="n"/>
      <c r="E468" s="29" t="n"/>
      <c r="F468" s="30" t="n"/>
      <c r="G468" s="31" t="n"/>
      <c r="H468" s="26" t="n"/>
      <c r="I468" s="11">
        <f>IF(OR(F468="",G468="",F468=0),"",G468/F468)</f>
        <v/>
      </c>
      <c r="J468" s="12">
        <f>IF(OR(H468&lt;&gt;"Sim",B468="",E468=""),"",IF(_xlfn.MAXIFS($E$5:$E$504,$B$5:$B$504,B468,$H$5:$H$504,"Sim",$E$5:$E$504,"&lt;"&amp;E468)=0,"",_xlfn.MAXIFS($E$5:$E$504,$B$5:$B$504,B468,$H$5:$H$504,"Sim",$E$5:$E$504,"&lt;"&amp;E468)))</f>
        <v/>
      </c>
      <c r="K468" s="12">
        <f>IF(J468="","",E468-J468)</f>
        <v/>
      </c>
      <c r="L468" s="9">
        <f>IF(J468="","",SUMIFS($F$5:$F$504,$B$5:$B$504,B468,$E$5:$E$504,"&gt;"&amp;J468,$E$5:$E$504,"&lt;="&amp;E468))</f>
        <v/>
      </c>
      <c r="M468" s="13">
        <f>IF(OR(K468="",L468=0),"",K468/L468)</f>
        <v/>
      </c>
      <c r="N468" s="10">
        <f>IF(M468="","",SUMIFS($G$5:$G$504,$B$5:$B$504,B468,$E$5:$E$504,"&gt;"&amp;J468,$E$5:$E$504,"&lt;="&amp;E468)/K468)</f>
        <v/>
      </c>
    </row>
    <row r="469">
      <c r="A469" s="28" t="n"/>
      <c r="B469" s="26" t="n"/>
      <c r="C469" s="26" t="n"/>
      <c r="D469" s="26" t="n"/>
      <c r="E469" s="29" t="n"/>
      <c r="F469" s="30" t="n"/>
      <c r="G469" s="31" t="n"/>
      <c r="H469" s="26" t="n"/>
      <c r="I469" s="11">
        <f>IF(OR(F469="",G469="",F469=0),"",G469/F469)</f>
        <v/>
      </c>
      <c r="J469" s="12">
        <f>IF(OR(H469&lt;&gt;"Sim",B469="",E469=""),"",IF(_xlfn.MAXIFS($E$5:$E$504,$B$5:$B$504,B469,$H$5:$H$504,"Sim",$E$5:$E$504,"&lt;"&amp;E469)=0,"",_xlfn.MAXIFS($E$5:$E$504,$B$5:$B$504,B469,$H$5:$H$504,"Sim",$E$5:$E$504,"&lt;"&amp;E469)))</f>
        <v/>
      </c>
      <c r="K469" s="12">
        <f>IF(J469="","",E469-J469)</f>
        <v/>
      </c>
      <c r="L469" s="9">
        <f>IF(J469="","",SUMIFS($F$5:$F$504,$B$5:$B$504,B469,$E$5:$E$504,"&gt;"&amp;J469,$E$5:$E$504,"&lt;="&amp;E469))</f>
        <v/>
      </c>
      <c r="M469" s="13">
        <f>IF(OR(K469="",L469=0),"",K469/L469)</f>
        <v/>
      </c>
      <c r="N469" s="10">
        <f>IF(M469="","",SUMIFS($G$5:$G$504,$B$5:$B$504,B469,$E$5:$E$504,"&gt;"&amp;J469,$E$5:$E$504,"&lt;="&amp;E469)/K469)</f>
        <v/>
      </c>
    </row>
    <row r="470">
      <c r="A470" s="28" t="n"/>
      <c r="B470" s="26" t="n"/>
      <c r="C470" s="26" t="n"/>
      <c r="D470" s="26" t="n"/>
      <c r="E470" s="29" t="n"/>
      <c r="F470" s="30" t="n"/>
      <c r="G470" s="31" t="n"/>
      <c r="H470" s="26" t="n"/>
      <c r="I470" s="11">
        <f>IF(OR(F470="",G470="",F470=0),"",G470/F470)</f>
        <v/>
      </c>
      <c r="J470" s="12">
        <f>IF(OR(H470&lt;&gt;"Sim",B470="",E470=""),"",IF(_xlfn.MAXIFS($E$5:$E$504,$B$5:$B$504,B470,$H$5:$H$504,"Sim",$E$5:$E$504,"&lt;"&amp;E470)=0,"",_xlfn.MAXIFS($E$5:$E$504,$B$5:$B$504,B470,$H$5:$H$504,"Sim",$E$5:$E$504,"&lt;"&amp;E470)))</f>
        <v/>
      </c>
      <c r="K470" s="12">
        <f>IF(J470="","",E470-J470)</f>
        <v/>
      </c>
      <c r="L470" s="9">
        <f>IF(J470="","",SUMIFS($F$5:$F$504,$B$5:$B$504,B470,$E$5:$E$504,"&gt;"&amp;J470,$E$5:$E$504,"&lt;="&amp;E470))</f>
        <v/>
      </c>
      <c r="M470" s="13">
        <f>IF(OR(K470="",L470=0),"",K470/L470)</f>
        <v/>
      </c>
      <c r="N470" s="10">
        <f>IF(M470="","",SUMIFS($G$5:$G$504,$B$5:$B$504,B470,$E$5:$E$504,"&gt;"&amp;J470,$E$5:$E$504,"&lt;="&amp;E470)/K470)</f>
        <v/>
      </c>
    </row>
    <row r="471">
      <c r="A471" s="28" t="n"/>
      <c r="B471" s="26" t="n"/>
      <c r="C471" s="26" t="n"/>
      <c r="D471" s="26" t="n"/>
      <c r="E471" s="29" t="n"/>
      <c r="F471" s="30" t="n"/>
      <c r="G471" s="31" t="n"/>
      <c r="H471" s="26" t="n"/>
      <c r="I471" s="11">
        <f>IF(OR(F471="",G471="",F471=0),"",G471/F471)</f>
        <v/>
      </c>
      <c r="J471" s="12">
        <f>IF(OR(H471&lt;&gt;"Sim",B471="",E471=""),"",IF(_xlfn.MAXIFS($E$5:$E$504,$B$5:$B$504,B471,$H$5:$H$504,"Sim",$E$5:$E$504,"&lt;"&amp;E471)=0,"",_xlfn.MAXIFS($E$5:$E$504,$B$5:$B$504,B471,$H$5:$H$504,"Sim",$E$5:$E$504,"&lt;"&amp;E471)))</f>
        <v/>
      </c>
      <c r="K471" s="12">
        <f>IF(J471="","",E471-J471)</f>
        <v/>
      </c>
      <c r="L471" s="9">
        <f>IF(J471="","",SUMIFS($F$5:$F$504,$B$5:$B$504,B471,$E$5:$E$504,"&gt;"&amp;J471,$E$5:$E$504,"&lt;="&amp;E471))</f>
        <v/>
      </c>
      <c r="M471" s="13">
        <f>IF(OR(K471="",L471=0),"",K471/L471)</f>
        <v/>
      </c>
      <c r="N471" s="10">
        <f>IF(M471="","",SUMIFS($G$5:$G$504,$B$5:$B$504,B471,$E$5:$E$504,"&gt;"&amp;J471,$E$5:$E$504,"&lt;="&amp;E471)/K471)</f>
        <v/>
      </c>
    </row>
    <row r="472">
      <c r="A472" s="28" t="n"/>
      <c r="B472" s="26" t="n"/>
      <c r="C472" s="26" t="n"/>
      <c r="D472" s="26" t="n"/>
      <c r="E472" s="29" t="n"/>
      <c r="F472" s="30" t="n"/>
      <c r="G472" s="31" t="n"/>
      <c r="H472" s="26" t="n"/>
      <c r="I472" s="11">
        <f>IF(OR(F472="",G472="",F472=0),"",G472/F472)</f>
        <v/>
      </c>
      <c r="J472" s="12">
        <f>IF(OR(H472&lt;&gt;"Sim",B472="",E472=""),"",IF(_xlfn.MAXIFS($E$5:$E$504,$B$5:$B$504,B472,$H$5:$H$504,"Sim",$E$5:$E$504,"&lt;"&amp;E472)=0,"",_xlfn.MAXIFS($E$5:$E$504,$B$5:$B$504,B472,$H$5:$H$504,"Sim",$E$5:$E$504,"&lt;"&amp;E472)))</f>
        <v/>
      </c>
      <c r="K472" s="12">
        <f>IF(J472="","",E472-J472)</f>
        <v/>
      </c>
      <c r="L472" s="9">
        <f>IF(J472="","",SUMIFS($F$5:$F$504,$B$5:$B$504,B472,$E$5:$E$504,"&gt;"&amp;J472,$E$5:$E$504,"&lt;="&amp;E472))</f>
        <v/>
      </c>
      <c r="M472" s="13">
        <f>IF(OR(K472="",L472=0),"",K472/L472)</f>
        <v/>
      </c>
      <c r="N472" s="10">
        <f>IF(M472="","",SUMIFS($G$5:$G$504,$B$5:$B$504,B472,$E$5:$E$504,"&gt;"&amp;J472,$E$5:$E$504,"&lt;="&amp;E472)/K472)</f>
        <v/>
      </c>
    </row>
    <row r="473">
      <c r="A473" s="28" t="n"/>
      <c r="B473" s="26" t="n"/>
      <c r="C473" s="26" t="n"/>
      <c r="D473" s="26" t="n"/>
      <c r="E473" s="29" t="n"/>
      <c r="F473" s="30" t="n"/>
      <c r="G473" s="31" t="n"/>
      <c r="H473" s="26" t="n"/>
      <c r="I473" s="11">
        <f>IF(OR(F473="",G473="",F473=0),"",G473/F473)</f>
        <v/>
      </c>
      <c r="J473" s="12">
        <f>IF(OR(H473&lt;&gt;"Sim",B473="",E473=""),"",IF(_xlfn.MAXIFS($E$5:$E$504,$B$5:$B$504,B473,$H$5:$H$504,"Sim",$E$5:$E$504,"&lt;"&amp;E473)=0,"",_xlfn.MAXIFS($E$5:$E$504,$B$5:$B$504,B473,$H$5:$H$504,"Sim",$E$5:$E$504,"&lt;"&amp;E473)))</f>
        <v/>
      </c>
      <c r="K473" s="12">
        <f>IF(J473="","",E473-J473)</f>
        <v/>
      </c>
      <c r="L473" s="9">
        <f>IF(J473="","",SUMIFS($F$5:$F$504,$B$5:$B$504,B473,$E$5:$E$504,"&gt;"&amp;J473,$E$5:$E$504,"&lt;="&amp;E473))</f>
        <v/>
      </c>
      <c r="M473" s="13">
        <f>IF(OR(K473="",L473=0),"",K473/L473)</f>
        <v/>
      </c>
      <c r="N473" s="10">
        <f>IF(M473="","",SUMIFS($G$5:$G$504,$B$5:$B$504,B473,$E$5:$E$504,"&gt;"&amp;J473,$E$5:$E$504,"&lt;="&amp;E473)/K473)</f>
        <v/>
      </c>
    </row>
    <row r="474">
      <c r="A474" s="28" t="n"/>
      <c r="B474" s="26" t="n"/>
      <c r="C474" s="26" t="n"/>
      <c r="D474" s="26" t="n"/>
      <c r="E474" s="29" t="n"/>
      <c r="F474" s="30" t="n"/>
      <c r="G474" s="31" t="n"/>
      <c r="H474" s="26" t="n"/>
      <c r="I474" s="11">
        <f>IF(OR(F474="",G474="",F474=0),"",G474/F474)</f>
        <v/>
      </c>
      <c r="J474" s="12">
        <f>IF(OR(H474&lt;&gt;"Sim",B474="",E474=""),"",IF(_xlfn.MAXIFS($E$5:$E$504,$B$5:$B$504,B474,$H$5:$H$504,"Sim",$E$5:$E$504,"&lt;"&amp;E474)=0,"",_xlfn.MAXIFS($E$5:$E$504,$B$5:$B$504,B474,$H$5:$H$504,"Sim",$E$5:$E$504,"&lt;"&amp;E474)))</f>
        <v/>
      </c>
      <c r="K474" s="12">
        <f>IF(J474="","",E474-J474)</f>
        <v/>
      </c>
      <c r="L474" s="9">
        <f>IF(J474="","",SUMIFS($F$5:$F$504,$B$5:$B$504,B474,$E$5:$E$504,"&gt;"&amp;J474,$E$5:$E$504,"&lt;="&amp;E474))</f>
        <v/>
      </c>
      <c r="M474" s="13">
        <f>IF(OR(K474="",L474=0),"",K474/L474)</f>
        <v/>
      </c>
      <c r="N474" s="10">
        <f>IF(M474="","",SUMIFS($G$5:$G$504,$B$5:$B$504,B474,$E$5:$E$504,"&gt;"&amp;J474,$E$5:$E$504,"&lt;="&amp;E474)/K474)</f>
        <v/>
      </c>
    </row>
    <row r="475">
      <c r="A475" s="28" t="n"/>
      <c r="B475" s="26" t="n"/>
      <c r="C475" s="26" t="n"/>
      <c r="D475" s="26" t="n"/>
      <c r="E475" s="29" t="n"/>
      <c r="F475" s="30" t="n"/>
      <c r="G475" s="31" t="n"/>
      <c r="H475" s="26" t="n"/>
      <c r="I475" s="11">
        <f>IF(OR(F475="",G475="",F475=0),"",G475/F475)</f>
        <v/>
      </c>
      <c r="J475" s="12">
        <f>IF(OR(H475&lt;&gt;"Sim",B475="",E475=""),"",IF(_xlfn.MAXIFS($E$5:$E$504,$B$5:$B$504,B475,$H$5:$H$504,"Sim",$E$5:$E$504,"&lt;"&amp;E475)=0,"",_xlfn.MAXIFS($E$5:$E$504,$B$5:$B$504,B475,$H$5:$H$504,"Sim",$E$5:$E$504,"&lt;"&amp;E475)))</f>
        <v/>
      </c>
      <c r="K475" s="12">
        <f>IF(J475="","",E475-J475)</f>
        <v/>
      </c>
      <c r="L475" s="9">
        <f>IF(J475="","",SUMIFS($F$5:$F$504,$B$5:$B$504,B475,$E$5:$E$504,"&gt;"&amp;J475,$E$5:$E$504,"&lt;="&amp;E475))</f>
        <v/>
      </c>
      <c r="M475" s="13">
        <f>IF(OR(K475="",L475=0),"",K475/L475)</f>
        <v/>
      </c>
      <c r="N475" s="10">
        <f>IF(M475="","",SUMIFS($G$5:$G$504,$B$5:$B$504,B475,$E$5:$E$504,"&gt;"&amp;J475,$E$5:$E$504,"&lt;="&amp;E475)/K475)</f>
        <v/>
      </c>
    </row>
    <row r="476">
      <c r="A476" s="28" t="n"/>
      <c r="B476" s="26" t="n"/>
      <c r="C476" s="26" t="n"/>
      <c r="D476" s="26" t="n"/>
      <c r="E476" s="29" t="n"/>
      <c r="F476" s="30" t="n"/>
      <c r="G476" s="31" t="n"/>
      <c r="H476" s="26" t="n"/>
      <c r="I476" s="11">
        <f>IF(OR(F476="",G476="",F476=0),"",G476/F476)</f>
        <v/>
      </c>
      <c r="J476" s="12">
        <f>IF(OR(H476&lt;&gt;"Sim",B476="",E476=""),"",IF(_xlfn.MAXIFS($E$5:$E$504,$B$5:$B$504,B476,$H$5:$H$504,"Sim",$E$5:$E$504,"&lt;"&amp;E476)=0,"",_xlfn.MAXIFS($E$5:$E$504,$B$5:$B$504,B476,$H$5:$H$504,"Sim",$E$5:$E$504,"&lt;"&amp;E476)))</f>
        <v/>
      </c>
      <c r="K476" s="12">
        <f>IF(J476="","",E476-J476)</f>
        <v/>
      </c>
      <c r="L476" s="9">
        <f>IF(J476="","",SUMIFS($F$5:$F$504,$B$5:$B$504,B476,$E$5:$E$504,"&gt;"&amp;J476,$E$5:$E$504,"&lt;="&amp;E476))</f>
        <v/>
      </c>
      <c r="M476" s="13">
        <f>IF(OR(K476="",L476=0),"",K476/L476)</f>
        <v/>
      </c>
      <c r="N476" s="10">
        <f>IF(M476="","",SUMIFS($G$5:$G$504,$B$5:$B$504,B476,$E$5:$E$504,"&gt;"&amp;J476,$E$5:$E$504,"&lt;="&amp;E476)/K476)</f>
        <v/>
      </c>
    </row>
    <row r="477">
      <c r="A477" s="28" t="n"/>
      <c r="B477" s="26" t="n"/>
      <c r="C477" s="26" t="n"/>
      <c r="D477" s="26" t="n"/>
      <c r="E477" s="29" t="n"/>
      <c r="F477" s="30" t="n"/>
      <c r="G477" s="31" t="n"/>
      <c r="H477" s="26" t="n"/>
      <c r="I477" s="11">
        <f>IF(OR(F477="",G477="",F477=0),"",G477/F477)</f>
        <v/>
      </c>
      <c r="J477" s="12">
        <f>IF(OR(H477&lt;&gt;"Sim",B477="",E477=""),"",IF(_xlfn.MAXIFS($E$5:$E$504,$B$5:$B$504,B477,$H$5:$H$504,"Sim",$E$5:$E$504,"&lt;"&amp;E477)=0,"",_xlfn.MAXIFS($E$5:$E$504,$B$5:$B$504,B477,$H$5:$H$504,"Sim",$E$5:$E$504,"&lt;"&amp;E477)))</f>
        <v/>
      </c>
      <c r="K477" s="12">
        <f>IF(J477="","",E477-J477)</f>
        <v/>
      </c>
      <c r="L477" s="9">
        <f>IF(J477="","",SUMIFS($F$5:$F$504,$B$5:$B$504,B477,$E$5:$E$504,"&gt;"&amp;J477,$E$5:$E$504,"&lt;="&amp;E477))</f>
        <v/>
      </c>
      <c r="M477" s="13">
        <f>IF(OR(K477="",L477=0),"",K477/L477)</f>
        <v/>
      </c>
      <c r="N477" s="10">
        <f>IF(M477="","",SUMIFS($G$5:$G$504,$B$5:$B$504,B477,$E$5:$E$504,"&gt;"&amp;J477,$E$5:$E$504,"&lt;="&amp;E477)/K477)</f>
        <v/>
      </c>
    </row>
    <row r="478">
      <c r="A478" s="28" t="n"/>
      <c r="B478" s="26" t="n"/>
      <c r="C478" s="26" t="n"/>
      <c r="D478" s="26" t="n"/>
      <c r="E478" s="29" t="n"/>
      <c r="F478" s="30" t="n"/>
      <c r="G478" s="31" t="n"/>
      <c r="H478" s="26" t="n"/>
      <c r="I478" s="11">
        <f>IF(OR(F478="",G478="",F478=0),"",G478/F478)</f>
        <v/>
      </c>
      <c r="J478" s="12">
        <f>IF(OR(H478&lt;&gt;"Sim",B478="",E478=""),"",IF(_xlfn.MAXIFS($E$5:$E$504,$B$5:$B$504,B478,$H$5:$H$504,"Sim",$E$5:$E$504,"&lt;"&amp;E478)=0,"",_xlfn.MAXIFS($E$5:$E$504,$B$5:$B$504,B478,$H$5:$H$504,"Sim",$E$5:$E$504,"&lt;"&amp;E478)))</f>
        <v/>
      </c>
      <c r="K478" s="12">
        <f>IF(J478="","",E478-J478)</f>
        <v/>
      </c>
      <c r="L478" s="9">
        <f>IF(J478="","",SUMIFS($F$5:$F$504,$B$5:$B$504,B478,$E$5:$E$504,"&gt;"&amp;J478,$E$5:$E$504,"&lt;="&amp;E478))</f>
        <v/>
      </c>
      <c r="M478" s="13">
        <f>IF(OR(K478="",L478=0),"",K478/L478)</f>
        <v/>
      </c>
      <c r="N478" s="10">
        <f>IF(M478="","",SUMIFS($G$5:$G$504,$B$5:$B$504,B478,$E$5:$E$504,"&gt;"&amp;J478,$E$5:$E$504,"&lt;="&amp;E478)/K478)</f>
        <v/>
      </c>
    </row>
    <row r="479">
      <c r="A479" s="28" t="n"/>
      <c r="B479" s="26" t="n"/>
      <c r="C479" s="26" t="n"/>
      <c r="D479" s="26" t="n"/>
      <c r="E479" s="29" t="n"/>
      <c r="F479" s="30" t="n"/>
      <c r="G479" s="31" t="n"/>
      <c r="H479" s="26" t="n"/>
      <c r="I479" s="11">
        <f>IF(OR(F479="",G479="",F479=0),"",G479/F479)</f>
        <v/>
      </c>
      <c r="J479" s="12">
        <f>IF(OR(H479&lt;&gt;"Sim",B479="",E479=""),"",IF(_xlfn.MAXIFS($E$5:$E$504,$B$5:$B$504,B479,$H$5:$H$504,"Sim",$E$5:$E$504,"&lt;"&amp;E479)=0,"",_xlfn.MAXIFS($E$5:$E$504,$B$5:$B$504,B479,$H$5:$H$504,"Sim",$E$5:$E$504,"&lt;"&amp;E479)))</f>
        <v/>
      </c>
      <c r="K479" s="12">
        <f>IF(J479="","",E479-J479)</f>
        <v/>
      </c>
      <c r="L479" s="9">
        <f>IF(J479="","",SUMIFS($F$5:$F$504,$B$5:$B$504,B479,$E$5:$E$504,"&gt;"&amp;J479,$E$5:$E$504,"&lt;="&amp;E479))</f>
        <v/>
      </c>
      <c r="M479" s="13">
        <f>IF(OR(K479="",L479=0),"",K479/L479)</f>
        <v/>
      </c>
      <c r="N479" s="10">
        <f>IF(M479="","",SUMIFS($G$5:$G$504,$B$5:$B$504,B479,$E$5:$E$504,"&gt;"&amp;J479,$E$5:$E$504,"&lt;="&amp;E479)/K479)</f>
        <v/>
      </c>
    </row>
    <row r="480">
      <c r="A480" s="28" t="n"/>
      <c r="B480" s="26" t="n"/>
      <c r="C480" s="26" t="n"/>
      <c r="D480" s="26" t="n"/>
      <c r="E480" s="29" t="n"/>
      <c r="F480" s="30" t="n"/>
      <c r="G480" s="31" t="n"/>
      <c r="H480" s="26" t="n"/>
      <c r="I480" s="11">
        <f>IF(OR(F480="",G480="",F480=0),"",G480/F480)</f>
        <v/>
      </c>
      <c r="J480" s="12">
        <f>IF(OR(H480&lt;&gt;"Sim",B480="",E480=""),"",IF(_xlfn.MAXIFS($E$5:$E$504,$B$5:$B$504,B480,$H$5:$H$504,"Sim",$E$5:$E$504,"&lt;"&amp;E480)=0,"",_xlfn.MAXIFS($E$5:$E$504,$B$5:$B$504,B480,$H$5:$H$504,"Sim",$E$5:$E$504,"&lt;"&amp;E480)))</f>
        <v/>
      </c>
      <c r="K480" s="12">
        <f>IF(J480="","",E480-J480)</f>
        <v/>
      </c>
      <c r="L480" s="9">
        <f>IF(J480="","",SUMIFS($F$5:$F$504,$B$5:$B$504,B480,$E$5:$E$504,"&gt;"&amp;J480,$E$5:$E$504,"&lt;="&amp;E480))</f>
        <v/>
      </c>
      <c r="M480" s="13">
        <f>IF(OR(K480="",L480=0),"",K480/L480)</f>
        <v/>
      </c>
      <c r="N480" s="10">
        <f>IF(M480="","",SUMIFS($G$5:$G$504,$B$5:$B$504,B480,$E$5:$E$504,"&gt;"&amp;J480,$E$5:$E$504,"&lt;="&amp;E480)/K480)</f>
        <v/>
      </c>
    </row>
    <row r="481">
      <c r="A481" s="28" t="n"/>
      <c r="B481" s="26" t="n"/>
      <c r="C481" s="26" t="n"/>
      <c r="D481" s="26" t="n"/>
      <c r="E481" s="29" t="n"/>
      <c r="F481" s="30" t="n"/>
      <c r="G481" s="31" t="n"/>
      <c r="H481" s="26" t="n"/>
      <c r="I481" s="11">
        <f>IF(OR(F481="",G481="",F481=0),"",G481/F481)</f>
        <v/>
      </c>
      <c r="J481" s="12">
        <f>IF(OR(H481&lt;&gt;"Sim",B481="",E481=""),"",IF(_xlfn.MAXIFS($E$5:$E$504,$B$5:$B$504,B481,$H$5:$H$504,"Sim",$E$5:$E$504,"&lt;"&amp;E481)=0,"",_xlfn.MAXIFS($E$5:$E$504,$B$5:$B$504,B481,$H$5:$H$504,"Sim",$E$5:$E$504,"&lt;"&amp;E481)))</f>
        <v/>
      </c>
      <c r="K481" s="12">
        <f>IF(J481="","",E481-J481)</f>
        <v/>
      </c>
      <c r="L481" s="9">
        <f>IF(J481="","",SUMIFS($F$5:$F$504,$B$5:$B$504,B481,$E$5:$E$504,"&gt;"&amp;J481,$E$5:$E$504,"&lt;="&amp;E481))</f>
        <v/>
      </c>
      <c r="M481" s="13">
        <f>IF(OR(K481="",L481=0),"",K481/L481)</f>
        <v/>
      </c>
      <c r="N481" s="10">
        <f>IF(M481="","",SUMIFS($G$5:$G$504,$B$5:$B$504,B481,$E$5:$E$504,"&gt;"&amp;J481,$E$5:$E$504,"&lt;="&amp;E481)/K481)</f>
        <v/>
      </c>
    </row>
    <row r="482">
      <c r="A482" s="28" t="n"/>
      <c r="B482" s="26" t="n"/>
      <c r="C482" s="26" t="n"/>
      <c r="D482" s="26" t="n"/>
      <c r="E482" s="29" t="n"/>
      <c r="F482" s="30" t="n"/>
      <c r="G482" s="31" t="n"/>
      <c r="H482" s="26" t="n"/>
      <c r="I482" s="11">
        <f>IF(OR(F482="",G482="",F482=0),"",G482/F482)</f>
        <v/>
      </c>
      <c r="J482" s="12">
        <f>IF(OR(H482&lt;&gt;"Sim",B482="",E482=""),"",IF(_xlfn.MAXIFS($E$5:$E$504,$B$5:$B$504,B482,$H$5:$H$504,"Sim",$E$5:$E$504,"&lt;"&amp;E482)=0,"",_xlfn.MAXIFS($E$5:$E$504,$B$5:$B$504,B482,$H$5:$H$504,"Sim",$E$5:$E$504,"&lt;"&amp;E482)))</f>
        <v/>
      </c>
      <c r="K482" s="12">
        <f>IF(J482="","",E482-J482)</f>
        <v/>
      </c>
      <c r="L482" s="9">
        <f>IF(J482="","",SUMIFS($F$5:$F$504,$B$5:$B$504,B482,$E$5:$E$504,"&gt;"&amp;J482,$E$5:$E$504,"&lt;="&amp;E482))</f>
        <v/>
      </c>
      <c r="M482" s="13">
        <f>IF(OR(K482="",L482=0),"",K482/L482)</f>
        <v/>
      </c>
      <c r="N482" s="10">
        <f>IF(M482="","",SUMIFS($G$5:$G$504,$B$5:$B$504,B482,$E$5:$E$504,"&gt;"&amp;J482,$E$5:$E$504,"&lt;="&amp;E482)/K482)</f>
        <v/>
      </c>
    </row>
    <row r="483">
      <c r="A483" s="28" t="n"/>
      <c r="B483" s="26" t="n"/>
      <c r="C483" s="26" t="n"/>
      <c r="D483" s="26" t="n"/>
      <c r="E483" s="29" t="n"/>
      <c r="F483" s="30" t="n"/>
      <c r="G483" s="31" t="n"/>
      <c r="H483" s="26" t="n"/>
      <c r="I483" s="11">
        <f>IF(OR(F483="",G483="",F483=0),"",G483/F483)</f>
        <v/>
      </c>
      <c r="J483" s="12">
        <f>IF(OR(H483&lt;&gt;"Sim",B483="",E483=""),"",IF(_xlfn.MAXIFS($E$5:$E$504,$B$5:$B$504,B483,$H$5:$H$504,"Sim",$E$5:$E$504,"&lt;"&amp;E483)=0,"",_xlfn.MAXIFS($E$5:$E$504,$B$5:$B$504,B483,$H$5:$H$504,"Sim",$E$5:$E$504,"&lt;"&amp;E483)))</f>
        <v/>
      </c>
      <c r="K483" s="12">
        <f>IF(J483="","",E483-J483)</f>
        <v/>
      </c>
      <c r="L483" s="9">
        <f>IF(J483="","",SUMIFS($F$5:$F$504,$B$5:$B$504,B483,$E$5:$E$504,"&gt;"&amp;J483,$E$5:$E$504,"&lt;="&amp;E483))</f>
        <v/>
      </c>
      <c r="M483" s="13">
        <f>IF(OR(K483="",L483=0),"",K483/L483)</f>
        <v/>
      </c>
      <c r="N483" s="10">
        <f>IF(M483="","",SUMIFS($G$5:$G$504,$B$5:$B$504,B483,$E$5:$E$504,"&gt;"&amp;J483,$E$5:$E$504,"&lt;="&amp;E483)/K483)</f>
        <v/>
      </c>
    </row>
    <row r="484">
      <c r="A484" s="28" t="n"/>
      <c r="B484" s="26" t="n"/>
      <c r="C484" s="26" t="n"/>
      <c r="D484" s="26" t="n"/>
      <c r="E484" s="29" t="n"/>
      <c r="F484" s="30" t="n"/>
      <c r="G484" s="31" t="n"/>
      <c r="H484" s="26" t="n"/>
      <c r="I484" s="11">
        <f>IF(OR(F484="",G484="",F484=0),"",G484/F484)</f>
        <v/>
      </c>
      <c r="J484" s="12">
        <f>IF(OR(H484&lt;&gt;"Sim",B484="",E484=""),"",IF(_xlfn.MAXIFS($E$5:$E$504,$B$5:$B$504,B484,$H$5:$H$504,"Sim",$E$5:$E$504,"&lt;"&amp;E484)=0,"",_xlfn.MAXIFS($E$5:$E$504,$B$5:$B$504,B484,$H$5:$H$504,"Sim",$E$5:$E$504,"&lt;"&amp;E484)))</f>
        <v/>
      </c>
      <c r="K484" s="12">
        <f>IF(J484="","",E484-J484)</f>
        <v/>
      </c>
      <c r="L484" s="9">
        <f>IF(J484="","",SUMIFS($F$5:$F$504,$B$5:$B$504,B484,$E$5:$E$504,"&gt;"&amp;J484,$E$5:$E$504,"&lt;="&amp;E484))</f>
        <v/>
      </c>
      <c r="M484" s="13">
        <f>IF(OR(K484="",L484=0),"",K484/L484)</f>
        <v/>
      </c>
      <c r="N484" s="10">
        <f>IF(M484="","",SUMIFS($G$5:$G$504,$B$5:$B$504,B484,$E$5:$E$504,"&gt;"&amp;J484,$E$5:$E$504,"&lt;="&amp;E484)/K484)</f>
        <v/>
      </c>
    </row>
    <row r="485">
      <c r="A485" s="28" t="n"/>
      <c r="B485" s="26" t="n"/>
      <c r="C485" s="26" t="n"/>
      <c r="D485" s="26" t="n"/>
      <c r="E485" s="29" t="n"/>
      <c r="F485" s="30" t="n"/>
      <c r="G485" s="31" t="n"/>
      <c r="H485" s="26" t="n"/>
      <c r="I485" s="11">
        <f>IF(OR(F485="",G485="",F485=0),"",G485/F485)</f>
        <v/>
      </c>
      <c r="J485" s="12">
        <f>IF(OR(H485&lt;&gt;"Sim",B485="",E485=""),"",IF(_xlfn.MAXIFS($E$5:$E$504,$B$5:$B$504,B485,$H$5:$H$504,"Sim",$E$5:$E$504,"&lt;"&amp;E485)=0,"",_xlfn.MAXIFS($E$5:$E$504,$B$5:$B$504,B485,$H$5:$H$504,"Sim",$E$5:$E$504,"&lt;"&amp;E485)))</f>
        <v/>
      </c>
      <c r="K485" s="12">
        <f>IF(J485="","",E485-J485)</f>
        <v/>
      </c>
      <c r="L485" s="9">
        <f>IF(J485="","",SUMIFS($F$5:$F$504,$B$5:$B$504,B485,$E$5:$E$504,"&gt;"&amp;J485,$E$5:$E$504,"&lt;="&amp;E485))</f>
        <v/>
      </c>
      <c r="M485" s="13">
        <f>IF(OR(K485="",L485=0),"",K485/L485)</f>
        <v/>
      </c>
      <c r="N485" s="10">
        <f>IF(M485="","",SUMIFS($G$5:$G$504,$B$5:$B$504,B485,$E$5:$E$504,"&gt;"&amp;J485,$E$5:$E$504,"&lt;="&amp;E485)/K485)</f>
        <v/>
      </c>
    </row>
    <row r="486">
      <c r="A486" s="28" t="n"/>
      <c r="B486" s="26" t="n"/>
      <c r="C486" s="26" t="n"/>
      <c r="D486" s="26" t="n"/>
      <c r="E486" s="29" t="n"/>
      <c r="F486" s="30" t="n"/>
      <c r="G486" s="31" t="n"/>
      <c r="H486" s="26" t="n"/>
      <c r="I486" s="11">
        <f>IF(OR(F486="",G486="",F486=0),"",G486/F486)</f>
        <v/>
      </c>
      <c r="J486" s="12">
        <f>IF(OR(H486&lt;&gt;"Sim",B486="",E486=""),"",IF(_xlfn.MAXIFS($E$5:$E$504,$B$5:$B$504,B486,$H$5:$H$504,"Sim",$E$5:$E$504,"&lt;"&amp;E486)=0,"",_xlfn.MAXIFS($E$5:$E$504,$B$5:$B$504,B486,$H$5:$H$504,"Sim",$E$5:$E$504,"&lt;"&amp;E486)))</f>
        <v/>
      </c>
      <c r="K486" s="12">
        <f>IF(J486="","",E486-J486)</f>
        <v/>
      </c>
      <c r="L486" s="9">
        <f>IF(J486="","",SUMIFS($F$5:$F$504,$B$5:$B$504,B486,$E$5:$E$504,"&gt;"&amp;J486,$E$5:$E$504,"&lt;="&amp;E486))</f>
        <v/>
      </c>
      <c r="M486" s="13">
        <f>IF(OR(K486="",L486=0),"",K486/L486)</f>
        <v/>
      </c>
      <c r="N486" s="10">
        <f>IF(M486="","",SUMIFS($G$5:$G$504,$B$5:$B$504,B486,$E$5:$E$504,"&gt;"&amp;J486,$E$5:$E$504,"&lt;="&amp;E486)/K486)</f>
        <v/>
      </c>
    </row>
    <row r="487">
      <c r="A487" s="28" t="n"/>
      <c r="B487" s="26" t="n"/>
      <c r="C487" s="26" t="n"/>
      <c r="D487" s="26" t="n"/>
      <c r="E487" s="29" t="n"/>
      <c r="F487" s="30" t="n"/>
      <c r="G487" s="31" t="n"/>
      <c r="H487" s="26" t="n"/>
      <c r="I487" s="11">
        <f>IF(OR(F487="",G487="",F487=0),"",G487/F487)</f>
        <v/>
      </c>
      <c r="J487" s="12">
        <f>IF(OR(H487&lt;&gt;"Sim",B487="",E487=""),"",IF(_xlfn.MAXIFS($E$5:$E$504,$B$5:$B$504,B487,$H$5:$H$504,"Sim",$E$5:$E$504,"&lt;"&amp;E487)=0,"",_xlfn.MAXIFS($E$5:$E$504,$B$5:$B$504,B487,$H$5:$H$504,"Sim",$E$5:$E$504,"&lt;"&amp;E487)))</f>
        <v/>
      </c>
      <c r="K487" s="12">
        <f>IF(J487="","",E487-J487)</f>
        <v/>
      </c>
      <c r="L487" s="9">
        <f>IF(J487="","",SUMIFS($F$5:$F$504,$B$5:$B$504,B487,$E$5:$E$504,"&gt;"&amp;J487,$E$5:$E$504,"&lt;="&amp;E487))</f>
        <v/>
      </c>
      <c r="M487" s="13">
        <f>IF(OR(K487="",L487=0),"",K487/L487)</f>
        <v/>
      </c>
      <c r="N487" s="10">
        <f>IF(M487="","",SUMIFS($G$5:$G$504,$B$5:$B$504,B487,$E$5:$E$504,"&gt;"&amp;J487,$E$5:$E$504,"&lt;="&amp;E487)/K487)</f>
        <v/>
      </c>
    </row>
    <row r="488">
      <c r="A488" s="28" t="n"/>
      <c r="B488" s="26" t="n"/>
      <c r="C488" s="26" t="n"/>
      <c r="D488" s="26" t="n"/>
      <c r="E488" s="29" t="n"/>
      <c r="F488" s="30" t="n"/>
      <c r="G488" s="31" t="n"/>
      <c r="H488" s="26" t="n"/>
      <c r="I488" s="11">
        <f>IF(OR(F488="",G488="",F488=0),"",G488/F488)</f>
        <v/>
      </c>
      <c r="J488" s="12">
        <f>IF(OR(H488&lt;&gt;"Sim",B488="",E488=""),"",IF(_xlfn.MAXIFS($E$5:$E$504,$B$5:$B$504,B488,$H$5:$H$504,"Sim",$E$5:$E$504,"&lt;"&amp;E488)=0,"",_xlfn.MAXIFS($E$5:$E$504,$B$5:$B$504,B488,$H$5:$H$504,"Sim",$E$5:$E$504,"&lt;"&amp;E488)))</f>
        <v/>
      </c>
      <c r="K488" s="12">
        <f>IF(J488="","",E488-J488)</f>
        <v/>
      </c>
      <c r="L488" s="9">
        <f>IF(J488="","",SUMIFS($F$5:$F$504,$B$5:$B$504,B488,$E$5:$E$504,"&gt;"&amp;J488,$E$5:$E$504,"&lt;="&amp;E488))</f>
        <v/>
      </c>
      <c r="M488" s="13">
        <f>IF(OR(K488="",L488=0),"",K488/L488)</f>
        <v/>
      </c>
      <c r="N488" s="10">
        <f>IF(M488="","",SUMIFS($G$5:$G$504,$B$5:$B$504,B488,$E$5:$E$504,"&gt;"&amp;J488,$E$5:$E$504,"&lt;="&amp;E488)/K488)</f>
        <v/>
      </c>
    </row>
    <row r="489">
      <c r="A489" s="28" t="n"/>
      <c r="B489" s="26" t="n"/>
      <c r="C489" s="26" t="n"/>
      <c r="D489" s="26" t="n"/>
      <c r="E489" s="29" t="n"/>
      <c r="F489" s="30" t="n"/>
      <c r="G489" s="31" t="n"/>
      <c r="H489" s="26" t="n"/>
      <c r="I489" s="11">
        <f>IF(OR(F489="",G489="",F489=0),"",G489/F489)</f>
        <v/>
      </c>
      <c r="J489" s="12">
        <f>IF(OR(H489&lt;&gt;"Sim",B489="",E489=""),"",IF(_xlfn.MAXIFS($E$5:$E$504,$B$5:$B$504,B489,$H$5:$H$504,"Sim",$E$5:$E$504,"&lt;"&amp;E489)=0,"",_xlfn.MAXIFS($E$5:$E$504,$B$5:$B$504,B489,$H$5:$H$504,"Sim",$E$5:$E$504,"&lt;"&amp;E489)))</f>
        <v/>
      </c>
      <c r="K489" s="12">
        <f>IF(J489="","",E489-J489)</f>
        <v/>
      </c>
      <c r="L489" s="9">
        <f>IF(J489="","",SUMIFS($F$5:$F$504,$B$5:$B$504,B489,$E$5:$E$504,"&gt;"&amp;J489,$E$5:$E$504,"&lt;="&amp;E489))</f>
        <v/>
      </c>
      <c r="M489" s="13">
        <f>IF(OR(K489="",L489=0),"",K489/L489)</f>
        <v/>
      </c>
      <c r="N489" s="10">
        <f>IF(M489="","",SUMIFS($G$5:$G$504,$B$5:$B$504,B489,$E$5:$E$504,"&gt;"&amp;J489,$E$5:$E$504,"&lt;="&amp;E489)/K489)</f>
        <v/>
      </c>
    </row>
    <row r="490">
      <c r="A490" s="28" t="n"/>
      <c r="B490" s="26" t="n"/>
      <c r="C490" s="26" t="n"/>
      <c r="D490" s="26" t="n"/>
      <c r="E490" s="29" t="n"/>
      <c r="F490" s="30" t="n"/>
      <c r="G490" s="31" t="n"/>
      <c r="H490" s="26" t="n"/>
      <c r="I490" s="11">
        <f>IF(OR(F490="",G490="",F490=0),"",G490/F490)</f>
        <v/>
      </c>
      <c r="J490" s="12">
        <f>IF(OR(H490&lt;&gt;"Sim",B490="",E490=""),"",IF(_xlfn.MAXIFS($E$5:$E$504,$B$5:$B$504,B490,$H$5:$H$504,"Sim",$E$5:$E$504,"&lt;"&amp;E490)=0,"",_xlfn.MAXIFS($E$5:$E$504,$B$5:$B$504,B490,$H$5:$H$504,"Sim",$E$5:$E$504,"&lt;"&amp;E490)))</f>
        <v/>
      </c>
      <c r="K490" s="12">
        <f>IF(J490="","",E490-J490)</f>
        <v/>
      </c>
      <c r="L490" s="9">
        <f>IF(J490="","",SUMIFS($F$5:$F$504,$B$5:$B$504,B490,$E$5:$E$504,"&gt;"&amp;J490,$E$5:$E$504,"&lt;="&amp;E490))</f>
        <v/>
      </c>
      <c r="M490" s="13">
        <f>IF(OR(K490="",L490=0),"",K490/L490)</f>
        <v/>
      </c>
      <c r="N490" s="10">
        <f>IF(M490="","",SUMIFS($G$5:$G$504,$B$5:$B$504,B490,$E$5:$E$504,"&gt;"&amp;J490,$E$5:$E$504,"&lt;="&amp;E490)/K490)</f>
        <v/>
      </c>
    </row>
    <row r="491">
      <c r="A491" s="28" t="n"/>
      <c r="B491" s="26" t="n"/>
      <c r="C491" s="26" t="n"/>
      <c r="D491" s="26" t="n"/>
      <c r="E491" s="29" t="n"/>
      <c r="F491" s="30" t="n"/>
      <c r="G491" s="31" t="n"/>
      <c r="H491" s="26" t="n"/>
      <c r="I491" s="11">
        <f>IF(OR(F491="",G491="",F491=0),"",G491/F491)</f>
        <v/>
      </c>
      <c r="J491" s="12">
        <f>IF(OR(H491&lt;&gt;"Sim",B491="",E491=""),"",IF(_xlfn.MAXIFS($E$5:$E$504,$B$5:$B$504,B491,$H$5:$H$504,"Sim",$E$5:$E$504,"&lt;"&amp;E491)=0,"",_xlfn.MAXIFS($E$5:$E$504,$B$5:$B$504,B491,$H$5:$H$504,"Sim",$E$5:$E$504,"&lt;"&amp;E491)))</f>
        <v/>
      </c>
      <c r="K491" s="12">
        <f>IF(J491="","",E491-J491)</f>
        <v/>
      </c>
      <c r="L491" s="9">
        <f>IF(J491="","",SUMIFS($F$5:$F$504,$B$5:$B$504,B491,$E$5:$E$504,"&gt;"&amp;J491,$E$5:$E$504,"&lt;="&amp;E491))</f>
        <v/>
      </c>
      <c r="M491" s="13">
        <f>IF(OR(K491="",L491=0),"",K491/L491)</f>
        <v/>
      </c>
      <c r="N491" s="10">
        <f>IF(M491="","",SUMIFS($G$5:$G$504,$B$5:$B$504,B491,$E$5:$E$504,"&gt;"&amp;J491,$E$5:$E$504,"&lt;="&amp;E491)/K491)</f>
        <v/>
      </c>
    </row>
    <row r="492">
      <c r="A492" s="28" t="n"/>
      <c r="B492" s="26" t="n"/>
      <c r="C492" s="26" t="n"/>
      <c r="D492" s="26" t="n"/>
      <c r="E492" s="29" t="n"/>
      <c r="F492" s="30" t="n"/>
      <c r="G492" s="31" t="n"/>
      <c r="H492" s="26" t="n"/>
      <c r="I492" s="11">
        <f>IF(OR(F492="",G492="",F492=0),"",G492/F492)</f>
        <v/>
      </c>
      <c r="J492" s="12">
        <f>IF(OR(H492&lt;&gt;"Sim",B492="",E492=""),"",IF(_xlfn.MAXIFS($E$5:$E$504,$B$5:$B$504,B492,$H$5:$H$504,"Sim",$E$5:$E$504,"&lt;"&amp;E492)=0,"",_xlfn.MAXIFS($E$5:$E$504,$B$5:$B$504,B492,$H$5:$H$504,"Sim",$E$5:$E$504,"&lt;"&amp;E492)))</f>
        <v/>
      </c>
      <c r="K492" s="12">
        <f>IF(J492="","",E492-J492)</f>
        <v/>
      </c>
      <c r="L492" s="9">
        <f>IF(J492="","",SUMIFS($F$5:$F$504,$B$5:$B$504,B492,$E$5:$E$504,"&gt;"&amp;J492,$E$5:$E$504,"&lt;="&amp;E492))</f>
        <v/>
      </c>
      <c r="M492" s="13">
        <f>IF(OR(K492="",L492=0),"",K492/L492)</f>
        <v/>
      </c>
      <c r="N492" s="10">
        <f>IF(M492="","",SUMIFS($G$5:$G$504,$B$5:$B$504,B492,$E$5:$E$504,"&gt;"&amp;J492,$E$5:$E$504,"&lt;="&amp;E492)/K492)</f>
        <v/>
      </c>
    </row>
    <row r="493">
      <c r="A493" s="28" t="n"/>
      <c r="B493" s="26" t="n"/>
      <c r="C493" s="26" t="n"/>
      <c r="D493" s="26" t="n"/>
      <c r="E493" s="29" t="n"/>
      <c r="F493" s="30" t="n"/>
      <c r="G493" s="31" t="n"/>
      <c r="H493" s="26" t="n"/>
      <c r="I493" s="11">
        <f>IF(OR(F493="",G493="",F493=0),"",G493/F493)</f>
        <v/>
      </c>
      <c r="J493" s="12">
        <f>IF(OR(H493&lt;&gt;"Sim",B493="",E493=""),"",IF(_xlfn.MAXIFS($E$5:$E$504,$B$5:$B$504,B493,$H$5:$H$504,"Sim",$E$5:$E$504,"&lt;"&amp;E493)=0,"",_xlfn.MAXIFS($E$5:$E$504,$B$5:$B$504,B493,$H$5:$H$504,"Sim",$E$5:$E$504,"&lt;"&amp;E493)))</f>
        <v/>
      </c>
      <c r="K493" s="12">
        <f>IF(J493="","",E493-J493)</f>
        <v/>
      </c>
      <c r="L493" s="9">
        <f>IF(J493="","",SUMIFS($F$5:$F$504,$B$5:$B$504,B493,$E$5:$E$504,"&gt;"&amp;J493,$E$5:$E$504,"&lt;="&amp;E493))</f>
        <v/>
      </c>
      <c r="M493" s="13">
        <f>IF(OR(K493="",L493=0),"",K493/L493)</f>
        <v/>
      </c>
      <c r="N493" s="10">
        <f>IF(M493="","",SUMIFS($G$5:$G$504,$B$5:$B$504,B493,$E$5:$E$504,"&gt;"&amp;J493,$E$5:$E$504,"&lt;="&amp;E493)/K493)</f>
        <v/>
      </c>
    </row>
    <row r="494">
      <c r="A494" s="28" t="n"/>
      <c r="B494" s="26" t="n"/>
      <c r="C494" s="26" t="n"/>
      <c r="D494" s="26" t="n"/>
      <c r="E494" s="29" t="n"/>
      <c r="F494" s="30" t="n"/>
      <c r="G494" s="31" t="n"/>
      <c r="H494" s="26" t="n"/>
      <c r="I494" s="11">
        <f>IF(OR(F494="",G494="",F494=0),"",G494/F494)</f>
        <v/>
      </c>
      <c r="J494" s="12">
        <f>IF(OR(H494&lt;&gt;"Sim",B494="",E494=""),"",IF(_xlfn.MAXIFS($E$5:$E$504,$B$5:$B$504,B494,$H$5:$H$504,"Sim",$E$5:$E$504,"&lt;"&amp;E494)=0,"",_xlfn.MAXIFS($E$5:$E$504,$B$5:$B$504,B494,$H$5:$H$504,"Sim",$E$5:$E$504,"&lt;"&amp;E494)))</f>
        <v/>
      </c>
      <c r="K494" s="12">
        <f>IF(J494="","",E494-J494)</f>
        <v/>
      </c>
      <c r="L494" s="9">
        <f>IF(J494="","",SUMIFS($F$5:$F$504,$B$5:$B$504,B494,$E$5:$E$504,"&gt;"&amp;J494,$E$5:$E$504,"&lt;="&amp;E494))</f>
        <v/>
      </c>
      <c r="M494" s="13">
        <f>IF(OR(K494="",L494=0),"",K494/L494)</f>
        <v/>
      </c>
      <c r="N494" s="10">
        <f>IF(M494="","",SUMIFS($G$5:$G$504,$B$5:$B$504,B494,$E$5:$E$504,"&gt;"&amp;J494,$E$5:$E$504,"&lt;="&amp;E494)/K494)</f>
        <v/>
      </c>
    </row>
    <row r="495">
      <c r="A495" s="28" t="n"/>
      <c r="B495" s="26" t="n"/>
      <c r="C495" s="26" t="n"/>
      <c r="D495" s="26" t="n"/>
      <c r="E495" s="29" t="n"/>
      <c r="F495" s="30" t="n"/>
      <c r="G495" s="31" t="n"/>
      <c r="H495" s="26" t="n"/>
      <c r="I495" s="11">
        <f>IF(OR(F495="",G495="",F495=0),"",G495/F495)</f>
        <v/>
      </c>
      <c r="J495" s="12">
        <f>IF(OR(H495&lt;&gt;"Sim",B495="",E495=""),"",IF(_xlfn.MAXIFS($E$5:$E$504,$B$5:$B$504,B495,$H$5:$H$504,"Sim",$E$5:$E$504,"&lt;"&amp;E495)=0,"",_xlfn.MAXIFS($E$5:$E$504,$B$5:$B$504,B495,$H$5:$H$504,"Sim",$E$5:$E$504,"&lt;"&amp;E495)))</f>
        <v/>
      </c>
      <c r="K495" s="12">
        <f>IF(J495="","",E495-J495)</f>
        <v/>
      </c>
      <c r="L495" s="9">
        <f>IF(J495="","",SUMIFS($F$5:$F$504,$B$5:$B$504,B495,$E$5:$E$504,"&gt;"&amp;J495,$E$5:$E$504,"&lt;="&amp;E495))</f>
        <v/>
      </c>
      <c r="M495" s="13">
        <f>IF(OR(K495="",L495=0),"",K495/L495)</f>
        <v/>
      </c>
      <c r="N495" s="10">
        <f>IF(M495="","",SUMIFS($G$5:$G$504,$B$5:$B$504,B495,$E$5:$E$504,"&gt;"&amp;J495,$E$5:$E$504,"&lt;="&amp;E495)/K495)</f>
        <v/>
      </c>
    </row>
    <row r="496">
      <c r="A496" s="28" t="n"/>
      <c r="B496" s="26" t="n"/>
      <c r="C496" s="26" t="n"/>
      <c r="D496" s="26" t="n"/>
      <c r="E496" s="29" t="n"/>
      <c r="F496" s="30" t="n"/>
      <c r="G496" s="31" t="n"/>
      <c r="H496" s="26" t="n"/>
      <c r="I496" s="11">
        <f>IF(OR(F496="",G496="",F496=0),"",G496/F496)</f>
        <v/>
      </c>
      <c r="J496" s="12">
        <f>IF(OR(H496&lt;&gt;"Sim",B496="",E496=""),"",IF(_xlfn.MAXIFS($E$5:$E$504,$B$5:$B$504,B496,$H$5:$H$504,"Sim",$E$5:$E$504,"&lt;"&amp;E496)=0,"",_xlfn.MAXIFS($E$5:$E$504,$B$5:$B$504,B496,$H$5:$H$504,"Sim",$E$5:$E$504,"&lt;"&amp;E496)))</f>
        <v/>
      </c>
      <c r="K496" s="12">
        <f>IF(J496="","",E496-J496)</f>
        <v/>
      </c>
      <c r="L496" s="9">
        <f>IF(J496="","",SUMIFS($F$5:$F$504,$B$5:$B$504,B496,$E$5:$E$504,"&gt;"&amp;J496,$E$5:$E$504,"&lt;="&amp;E496))</f>
        <v/>
      </c>
      <c r="M496" s="13">
        <f>IF(OR(K496="",L496=0),"",K496/L496)</f>
        <v/>
      </c>
      <c r="N496" s="10">
        <f>IF(M496="","",SUMIFS($G$5:$G$504,$B$5:$B$504,B496,$E$5:$E$504,"&gt;"&amp;J496,$E$5:$E$504,"&lt;="&amp;E496)/K496)</f>
        <v/>
      </c>
    </row>
    <row r="497">
      <c r="A497" s="28" t="n"/>
      <c r="B497" s="26" t="n"/>
      <c r="C497" s="26" t="n"/>
      <c r="D497" s="26" t="n"/>
      <c r="E497" s="29" t="n"/>
      <c r="F497" s="30" t="n"/>
      <c r="G497" s="31" t="n"/>
      <c r="H497" s="26" t="n"/>
      <c r="I497" s="11">
        <f>IF(OR(F497="",G497="",F497=0),"",G497/F497)</f>
        <v/>
      </c>
      <c r="J497" s="12">
        <f>IF(OR(H497&lt;&gt;"Sim",B497="",E497=""),"",IF(_xlfn.MAXIFS($E$5:$E$504,$B$5:$B$504,B497,$H$5:$H$504,"Sim",$E$5:$E$504,"&lt;"&amp;E497)=0,"",_xlfn.MAXIFS($E$5:$E$504,$B$5:$B$504,B497,$H$5:$H$504,"Sim",$E$5:$E$504,"&lt;"&amp;E497)))</f>
        <v/>
      </c>
      <c r="K497" s="12">
        <f>IF(J497="","",E497-J497)</f>
        <v/>
      </c>
      <c r="L497" s="9">
        <f>IF(J497="","",SUMIFS($F$5:$F$504,$B$5:$B$504,B497,$E$5:$E$504,"&gt;"&amp;J497,$E$5:$E$504,"&lt;="&amp;E497))</f>
        <v/>
      </c>
      <c r="M497" s="13">
        <f>IF(OR(K497="",L497=0),"",K497/L497)</f>
        <v/>
      </c>
      <c r="N497" s="10">
        <f>IF(M497="","",SUMIFS($G$5:$G$504,$B$5:$B$504,B497,$E$5:$E$504,"&gt;"&amp;J497,$E$5:$E$504,"&lt;="&amp;E497)/K497)</f>
        <v/>
      </c>
    </row>
    <row r="498">
      <c r="A498" s="28" t="n"/>
      <c r="B498" s="26" t="n"/>
      <c r="C498" s="26" t="n"/>
      <c r="D498" s="26" t="n"/>
      <c r="E498" s="29" t="n"/>
      <c r="F498" s="30" t="n"/>
      <c r="G498" s="31" t="n"/>
      <c r="H498" s="26" t="n"/>
      <c r="I498" s="11">
        <f>IF(OR(F498="",G498="",F498=0),"",G498/F498)</f>
        <v/>
      </c>
      <c r="J498" s="12">
        <f>IF(OR(H498&lt;&gt;"Sim",B498="",E498=""),"",IF(_xlfn.MAXIFS($E$5:$E$504,$B$5:$B$504,B498,$H$5:$H$504,"Sim",$E$5:$E$504,"&lt;"&amp;E498)=0,"",_xlfn.MAXIFS($E$5:$E$504,$B$5:$B$504,B498,$H$5:$H$504,"Sim",$E$5:$E$504,"&lt;"&amp;E498)))</f>
        <v/>
      </c>
      <c r="K498" s="12">
        <f>IF(J498="","",E498-J498)</f>
        <v/>
      </c>
      <c r="L498" s="9">
        <f>IF(J498="","",SUMIFS($F$5:$F$504,$B$5:$B$504,B498,$E$5:$E$504,"&gt;"&amp;J498,$E$5:$E$504,"&lt;="&amp;E498))</f>
        <v/>
      </c>
      <c r="M498" s="13">
        <f>IF(OR(K498="",L498=0),"",K498/L498)</f>
        <v/>
      </c>
      <c r="N498" s="10">
        <f>IF(M498="","",SUMIFS($G$5:$G$504,$B$5:$B$504,B498,$E$5:$E$504,"&gt;"&amp;J498,$E$5:$E$504,"&lt;="&amp;E498)/K498)</f>
        <v/>
      </c>
    </row>
    <row r="499">
      <c r="A499" s="28" t="n"/>
      <c r="B499" s="26" t="n"/>
      <c r="C499" s="26" t="n"/>
      <c r="D499" s="26" t="n"/>
      <c r="E499" s="29" t="n"/>
      <c r="F499" s="30" t="n"/>
      <c r="G499" s="31" t="n"/>
      <c r="H499" s="26" t="n"/>
      <c r="I499" s="11">
        <f>IF(OR(F499="",G499="",F499=0),"",G499/F499)</f>
        <v/>
      </c>
      <c r="J499" s="12">
        <f>IF(OR(H499&lt;&gt;"Sim",B499="",E499=""),"",IF(_xlfn.MAXIFS($E$5:$E$504,$B$5:$B$504,B499,$H$5:$H$504,"Sim",$E$5:$E$504,"&lt;"&amp;E499)=0,"",_xlfn.MAXIFS($E$5:$E$504,$B$5:$B$504,B499,$H$5:$H$504,"Sim",$E$5:$E$504,"&lt;"&amp;E499)))</f>
        <v/>
      </c>
      <c r="K499" s="12">
        <f>IF(J499="","",E499-J499)</f>
        <v/>
      </c>
      <c r="L499" s="9">
        <f>IF(J499="","",SUMIFS($F$5:$F$504,$B$5:$B$504,B499,$E$5:$E$504,"&gt;"&amp;J499,$E$5:$E$504,"&lt;="&amp;E499))</f>
        <v/>
      </c>
      <c r="M499" s="13">
        <f>IF(OR(K499="",L499=0),"",K499/L499)</f>
        <v/>
      </c>
      <c r="N499" s="10">
        <f>IF(M499="","",SUMIFS($G$5:$G$504,$B$5:$B$504,B499,$E$5:$E$504,"&gt;"&amp;J499,$E$5:$E$504,"&lt;="&amp;E499)/K499)</f>
        <v/>
      </c>
    </row>
    <row r="500">
      <c r="A500" s="28" t="n"/>
      <c r="B500" s="26" t="n"/>
      <c r="C500" s="26" t="n"/>
      <c r="D500" s="26" t="n"/>
      <c r="E500" s="29" t="n"/>
      <c r="F500" s="30" t="n"/>
      <c r="G500" s="31" t="n"/>
      <c r="H500" s="26" t="n"/>
      <c r="I500" s="11">
        <f>IF(OR(F500="",G500="",F500=0),"",G500/F500)</f>
        <v/>
      </c>
      <c r="J500" s="12">
        <f>IF(OR(H500&lt;&gt;"Sim",B500="",E500=""),"",IF(_xlfn.MAXIFS($E$5:$E$504,$B$5:$B$504,B500,$H$5:$H$504,"Sim",$E$5:$E$504,"&lt;"&amp;E500)=0,"",_xlfn.MAXIFS($E$5:$E$504,$B$5:$B$504,B500,$H$5:$H$504,"Sim",$E$5:$E$504,"&lt;"&amp;E500)))</f>
        <v/>
      </c>
      <c r="K500" s="12">
        <f>IF(J500="","",E500-J500)</f>
        <v/>
      </c>
      <c r="L500" s="9">
        <f>IF(J500="","",SUMIFS($F$5:$F$504,$B$5:$B$504,B500,$E$5:$E$504,"&gt;"&amp;J500,$E$5:$E$504,"&lt;="&amp;E500))</f>
        <v/>
      </c>
      <c r="M500" s="13">
        <f>IF(OR(K500="",L500=0),"",K500/L500)</f>
        <v/>
      </c>
      <c r="N500" s="10">
        <f>IF(M500="","",SUMIFS($G$5:$G$504,$B$5:$B$504,B500,$E$5:$E$504,"&gt;"&amp;J500,$E$5:$E$504,"&lt;="&amp;E500)/K500)</f>
        <v/>
      </c>
    </row>
    <row r="501">
      <c r="A501" s="28" t="n"/>
      <c r="B501" s="26" t="n"/>
      <c r="C501" s="26" t="n"/>
      <c r="D501" s="26" t="n"/>
      <c r="E501" s="29" t="n"/>
      <c r="F501" s="30" t="n"/>
      <c r="G501" s="31" t="n"/>
      <c r="H501" s="26" t="n"/>
      <c r="I501" s="11">
        <f>IF(OR(F501="",G501="",F501=0),"",G501/F501)</f>
        <v/>
      </c>
      <c r="J501" s="12">
        <f>IF(OR(H501&lt;&gt;"Sim",B501="",E501=""),"",IF(_xlfn.MAXIFS($E$5:$E$504,$B$5:$B$504,B501,$H$5:$H$504,"Sim",$E$5:$E$504,"&lt;"&amp;E501)=0,"",_xlfn.MAXIFS($E$5:$E$504,$B$5:$B$504,B501,$H$5:$H$504,"Sim",$E$5:$E$504,"&lt;"&amp;E501)))</f>
        <v/>
      </c>
      <c r="K501" s="12">
        <f>IF(J501="","",E501-J501)</f>
        <v/>
      </c>
      <c r="L501" s="9">
        <f>IF(J501="","",SUMIFS($F$5:$F$504,$B$5:$B$504,B501,$E$5:$E$504,"&gt;"&amp;J501,$E$5:$E$504,"&lt;="&amp;E501))</f>
        <v/>
      </c>
      <c r="M501" s="13">
        <f>IF(OR(K501="",L501=0),"",K501/L501)</f>
        <v/>
      </c>
      <c r="N501" s="10">
        <f>IF(M501="","",SUMIFS($G$5:$G$504,$B$5:$B$504,B501,$E$5:$E$504,"&gt;"&amp;J501,$E$5:$E$504,"&lt;="&amp;E501)/K501)</f>
        <v/>
      </c>
    </row>
    <row r="502">
      <c r="A502" s="28" t="n"/>
      <c r="B502" s="26" t="n"/>
      <c r="C502" s="26" t="n"/>
      <c r="D502" s="26" t="n"/>
      <c r="E502" s="29" t="n"/>
      <c r="F502" s="30" t="n"/>
      <c r="G502" s="31" t="n"/>
      <c r="H502" s="26" t="n"/>
      <c r="I502" s="11">
        <f>IF(OR(F502="",G502="",F502=0),"",G502/F502)</f>
        <v/>
      </c>
      <c r="J502" s="12">
        <f>IF(OR(H502&lt;&gt;"Sim",B502="",E502=""),"",IF(_xlfn.MAXIFS($E$5:$E$504,$B$5:$B$504,B502,$H$5:$H$504,"Sim",$E$5:$E$504,"&lt;"&amp;E502)=0,"",_xlfn.MAXIFS($E$5:$E$504,$B$5:$B$504,B502,$H$5:$H$504,"Sim",$E$5:$E$504,"&lt;"&amp;E502)))</f>
        <v/>
      </c>
      <c r="K502" s="12">
        <f>IF(J502="","",E502-J502)</f>
        <v/>
      </c>
      <c r="L502" s="9">
        <f>IF(J502="","",SUMIFS($F$5:$F$504,$B$5:$B$504,B502,$E$5:$E$504,"&gt;"&amp;J502,$E$5:$E$504,"&lt;="&amp;E502))</f>
        <v/>
      </c>
      <c r="M502" s="13">
        <f>IF(OR(K502="",L502=0),"",K502/L502)</f>
        <v/>
      </c>
      <c r="N502" s="10">
        <f>IF(M502="","",SUMIFS($G$5:$G$504,$B$5:$B$504,B502,$E$5:$E$504,"&gt;"&amp;J502,$E$5:$E$504,"&lt;="&amp;E502)/K502)</f>
        <v/>
      </c>
    </row>
    <row r="503">
      <c r="A503" s="28" t="n"/>
      <c r="B503" s="26" t="n"/>
      <c r="C503" s="26" t="n"/>
      <c r="D503" s="26" t="n"/>
      <c r="E503" s="29" t="n"/>
      <c r="F503" s="30" t="n"/>
      <c r="G503" s="31" t="n"/>
      <c r="H503" s="26" t="n"/>
      <c r="I503" s="11">
        <f>IF(OR(F503="",G503="",F503=0),"",G503/F503)</f>
        <v/>
      </c>
      <c r="J503" s="12">
        <f>IF(OR(H503&lt;&gt;"Sim",B503="",E503=""),"",IF(_xlfn.MAXIFS($E$5:$E$504,$B$5:$B$504,B503,$H$5:$H$504,"Sim",$E$5:$E$504,"&lt;"&amp;E503)=0,"",_xlfn.MAXIFS($E$5:$E$504,$B$5:$B$504,B503,$H$5:$H$504,"Sim",$E$5:$E$504,"&lt;"&amp;E503)))</f>
        <v/>
      </c>
      <c r="K503" s="12">
        <f>IF(J503="","",E503-J503)</f>
        <v/>
      </c>
      <c r="L503" s="9">
        <f>IF(J503="","",SUMIFS($F$5:$F$504,$B$5:$B$504,B503,$E$5:$E$504,"&gt;"&amp;J503,$E$5:$E$504,"&lt;="&amp;E503))</f>
        <v/>
      </c>
      <c r="M503" s="13">
        <f>IF(OR(K503="",L503=0),"",K503/L503)</f>
        <v/>
      </c>
      <c r="N503" s="10">
        <f>IF(M503="","",SUMIFS($G$5:$G$504,$B$5:$B$504,B503,$E$5:$E$504,"&gt;"&amp;J503,$E$5:$E$504,"&lt;="&amp;E503)/K503)</f>
        <v/>
      </c>
    </row>
    <row r="504">
      <c r="A504" s="28" t="n"/>
      <c r="B504" s="26" t="n"/>
      <c r="C504" s="26" t="n"/>
      <c r="D504" s="26" t="n"/>
      <c r="E504" s="29" t="n"/>
      <c r="F504" s="30" t="n"/>
      <c r="G504" s="31" t="n"/>
      <c r="H504" s="26" t="n"/>
      <c r="I504" s="11">
        <f>IF(OR(F504="",G504="",F504=0),"",G504/F504)</f>
        <v/>
      </c>
      <c r="J504" s="12">
        <f>IF(OR(H504&lt;&gt;"Sim",B504="",E504=""),"",IF(_xlfn.MAXIFS($E$5:$E$504,$B$5:$B$504,B504,$H$5:$H$504,"Sim",$E$5:$E$504,"&lt;"&amp;E504)=0,"",_xlfn.MAXIFS($E$5:$E$504,$B$5:$B$504,B504,$H$5:$H$504,"Sim",$E$5:$E$504,"&lt;"&amp;E504)))</f>
        <v/>
      </c>
      <c r="K504" s="12">
        <f>IF(J504="","",E504-J504)</f>
        <v/>
      </c>
      <c r="L504" s="9">
        <f>IF(J504="","",SUMIFS($F$5:$F$504,$B$5:$B$504,B504,$E$5:$E$504,"&gt;"&amp;J504,$E$5:$E$504,"&lt;="&amp;E504))</f>
        <v/>
      </c>
      <c r="M504" s="13">
        <f>IF(OR(K504="",L504=0),"",K504/L504)</f>
        <v/>
      </c>
      <c r="N504" s="10">
        <f>IF(M504="","",SUMIFS($G$5:$G$504,$B$5:$B$504,B504,$E$5:$E$504,"&gt;"&amp;J504,$E$5:$E$504,"&lt;="&amp;E504)/K504)</f>
        <v/>
      </c>
    </row>
  </sheetData>
  <mergeCells count="2">
    <mergeCell ref="A2:N2"/>
    <mergeCell ref="A1:N1"/>
  </mergeCells>
  <dataValidations count="2">
    <dataValidation sqref="B5:B504" showDropDown="0" showInputMessage="0" showErrorMessage="0" allowBlank="1" type="list">
      <formula1>='Caminhões'!$A$5:$A$14</formula1>
    </dataValidation>
    <dataValidation sqref="H5:H504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1" t="inlineStr">
        <is>
          <t>Como usar a planilha de controle de abastecimento</t>
        </is>
      </c>
    </row>
    <row r="3" ht="30" customHeight="1">
      <c r="A3" s="32" t="n">
        <v>1</v>
      </c>
      <c r="B3" s="33" t="inlineStr">
        <is>
          <t>A planilha vem com 2 caminhões e os abastecimentos de setembro de exemplo, marcados com (exemplo). Veja como ficam e depois apague essas linhas nas abas Caminhões e Abastecimentos.</t>
        </is>
      </c>
    </row>
    <row r="4" ht="30" customHeight="1">
      <c r="A4" s="32" t="n">
        <v>2</v>
      </c>
      <c r="B4" s="33" t="inlineStr">
        <is>
          <t>Na aba Caminhões, cadastre cada caminhão e, se quiser, a meta de média em km/l. A meta pode ser a média dos meses bons do próprio caminhão.</t>
        </is>
      </c>
    </row>
    <row r="5" ht="30" customHeight="1">
      <c r="A5" s="32" t="n">
        <v>3</v>
      </c>
      <c r="B5" s="33" t="inlineStr">
        <is>
          <t>Na aba Abastecimentos, lance uma linha por abastecimento: data, caminhão, hodômetro, litros, valor pago e se completou o tanque.</t>
        </is>
      </c>
    </row>
    <row r="6" ht="30" customHeight="1">
      <c r="A6" s="32" t="n">
        <v>4</v>
      </c>
      <c r="B6" s="33" t="inlineStr">
        <is>
          <t>Comece cada caminhão com um tanque cheio. A média sai a partir do segundo tanque cheio: km rodados desde o anterior divididos pelos litros colocados nesse período.</t>
        </is>
      </c>
    </row>
    <row r="7" ht="30" customHeight="1">
      <c r="A7" s="32" t="n">
        <v>5</v>
      </c>
      <c r="B7" s="33" t="inlineStr">
        <is>
          <t>Colocou só uma parte? Marque Não em Tanque cheio. Os litros desse abastecimento entram na conta do próximo tanque cheio.</t>
        </is>
      </c>
    </row>
    <row r="8" ht="30" customHeight="1">
      <c r="A8" s="32" t="n">
        <v>6</v>
      </c>
      <c r="B8" s="33" t="inlineStr">
        <is>
          <t>Na aba Resumo do mês, troque o mês na célula B3. A tabela mostra, por caminhão, litros, gasto, preço médio, média do mês, diesel por km e o diesel a mais que a meta.</t>
        </is>
      </c>
    </row>
    <row r="9" ht="30" customHeight="1">
      <c r="A9" s="32" t="n">
        <v>7</v>
      </c>
      <c r="B9" s="33" t="inlineStr">
        <is>
          <t>Caminhão com diesel a mais que a meta vale uma olhada: pneu descalibrado, motorista, rota com mais serra, bico ou filtro. É o dinheiro que dá para economizar.</t>
        </is>
      </c>
    </row>
    <row r="11" ht="44" customHeight="1">
      <c r="B11" s="34" t="inlineStr">
        <is>
          <t>Feita pela Frotze, sistema de gestão financeira para quem tem de 1 a 20 caminhões. A Frotze calcula a média e o custo do diesel de cada caminhão sozinha, a cada abastecimento lançado. Teste grátis por 14 dias em frotze.com.br</t>
        </is>
      </c>
    </row>
    <row r="12">
      <c r="B12" s="35" t="inlineStr">
        <is>
          <t>Calculadoras grátis: frotze.com.br/ferramentas</t>
        </is>
      </c>
    </row>
  </sheetData>
  <mergeCells count="1">
    <mergeCell ref="A1:B1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Frotze (frotze.com.br)</dc:creator>
  <dc:title xmlns:dc="http://purl.org/dc/elements/1.1/">Planilha de controle de abastecimento de diesel</dc:title>
  <dc:subject xmlns:dc="http://purl.org/dc/elements/1.1/">Abastecimentos, média de km/l e gasto com diesel de cada caminhão no mês</dc:subject>
  <dcterms:created xmlns:dcterms="http://purl.org/dc/terms/" xmlns:xsi="http://www.w3.org/2001/XMLSchema-instance" xsi:type="dcterms:W3CDTF">2026-10-01T13:15:32Z</dcterms:created>
  <dcterms:modified xmlns:dcterms="http://purl.org/dc/terms/" xmlns:xsi="http://www.w3.org/2001/XMLSchema-instance" xsi:type="dcterms:W3CDTF">2026-10-01T13:15:33Z</dcterms:modified>
</cp:coreProperties>
</file>