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erto" sheetId="1" state="visible" r:id="rId1"/>
    <sheet name="Exemplo" sheetId="2" state="visible" r:id="rId2"/>
    <sheet name="Viagens do mê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5DAE1"/>
      <sz val="9"/>
    </font>
    <font>
      <name val="Arial"/>
      <b val="1"/>
      <color rgb="001F2A3C"/>
      <sz val="11"/>
    </font>
    <font>
      <name val="Arial"/>
      <color rgb="005B6472"/>
      <sz val="10"/>
    </font>
    <font>
      <name val="Arial"/>
      <color rgb="001B1F24"/>
      <sz val="10"/>
    </font>
    <font>
      <name val="Arial"/>
      <b val="1"/>
      <color rgb="001B1F24"/>
      <sz val="10"/>
    </font>
    <font>
      <name val="Arial"/>
      <i val="1"/>
      <color rgb="005B6472"/>
      <sz val="9"/>
    </font>
    <font>
      <name val="Arial"/>
      <b val="1"/>
      <color rgb="005B6472"/>
      <sz val="9"/>
    </font>
    <font>
      <name val="Arial"/>
      <color rgb="005B6472"/>
      <sz val="9"/>
    </font>
    <font>
      <name val="Arial"/>
      <color rgb="001F2A3C"/>
      <sz val="9"/>
    </font>
    <font>
      <name val="Arial"/>
      <b val="1"/>
      <color rgb="00FFFFFF"/>
      <sz val="9"/>
    </font>
    <font>
      <name val="Arial"/>
      <b val="1"/>
      <color rgb="001F2A3C"/>
      <sz val="10"/>
    </font>
    <font>
      <name val="Arial"/>
      <color rgb="001F2A3C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1F2A3C"/>
      </patternFill>
    </fill>
    <fill>
      <patternFill patternType="solid">
        <fgColor rgb="00EEF1F5"/>
      </patternFill>
    </fill>
    <fill>
      <patternFill patternType="solid">
        <fgColor rgb="00F7F9FC"/>
      </patternFill>
    </fill>
    <fill>
      <patternFill patternType="solid">
        <fgColor rgb="00E3E8EF"/>
      </patternFill>
    </fill>
  </fills>
  <borders count="3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  <border>
      <bottom style="thin">
        <color rgb="001B1F2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top" indent="1"/>
    </xf>
    <xf numFmtId="0" fontId="3" fillId="3" borderId="0" applyAlignment="1" pivotButton="0" quotePrefix="0" xfId="0">
      <alignment vertical="center" indent="1"/>
    </xf>
    <xf numFmtId="0" fontId="4" fillId="0" borderId="0" pivotButton="0" quotePrefix="0" xfId="0"/>
    <xf numFmtId="0" fontId="5" fillId="4" borderId="1" applyAlignment="1" pivotButton="0" quotePrefix="0" xfId="0">
      <alignment horizontal="left" indent="1"/>
    </xf>
    <xf numFmtId="0" fontId="0" fillId="0" borderId="1" pivotButton="0" quotePrefix="0" xfId="0"/>
    <xf numFmtId="164" fontId="5" fillId="4" borderId="1" applyAlignment="1" pivotButton="0" quotePrefix="0" xfId="0">
      <alignment horizontal="left" indent="1"/>
    </xf>
    <xf numFmtId="3" fontId="5" fillId="4" borderId="1" applyAlignment="1" pivotButton="0" quotePrefix="0" xfId="0">
      <alignment horizontal="left" indent="1"/>
    </xf>
    <xf numFmtId="3" fontId="6" fillId="0" borderId="1" applyAlignment="1" pivotButton="0" quotePrefix="0" xfId="0">
      <alignment horizontal="left" indent="1"/>
    </xf>
    <xf numFmtId="0" fontId="7" fillId="0" borderId="0" applyAlignment="1" pivotButton="0" quotePrefix="0" xfId="0">
      <alignment wrapText="1" indent="1"/>
    </xf>
    <xf numFmtId="0" fontId="4" fillId="0" borderId="0" applyAlignment="1" pivotButton="0" quotePrefix="0" xfId="0">
      <alignment indent="1"/>
    </xf>
    <xf numFmtId="165" fontId="5" fillId="4" borderId="1" pivotButton="0" quotePrefix="0" xfId="0"/>
    <xf numFmtId="166" fontId="5" fillId="4" borderId="1" pivotButton="0" quotePrefix="0" xfId="0"/>
    <xf numFmtId="165" fontId="6" fillId="0" borderId="1" pivotButton="0" quotePrefix="0" xfId="0"/>
    <xf numFmtId="0" fontId="6" fillId="5" borderId="0" applyAlignment="1" pivotButton="0" quotePrefix="0" xfId="0">
      <alignment indent="1"/>
    </xf>
    <xf numFmtId="0" fontId="0" fillId="5" borderId="0" pivotButton="0" quotePrefix="0" xfId="0"/>
    <xf numFmtId="165" fontId="6" fillId="5" borderId="1" pivotButton="0" quotePrefix="0" xfId="0"/>
    <xf numFmtId="0" fontId="8" fillId="0" borderId="1" applyAlignment="1" pivotButton="0" quotePrefix="0" xfId="0">
      <alignment horizontal="left" indent="1"/>
    </xf>
    <xf numFmtId="0" fontId="8" fillId="0" borderId="1" applyAlignment="1" pivotButton="0" quotePrefix="0" xfId="0">
      <alignment horizontal="right" indent="1"/>
    </xf>
    <xf numFmtId="164" fontId="5" fillId="4" borderId="1" applyAlignment="1" pivotButton="0" quotePrefix="0" xfId="0">
      <alignment indent="1"/>
    </xf>
    <xf numFmtId="0" fontId="5" fillId="4" borderId="1" applyAlignment="1" pivotButton="0" quotePrefix="0" xfId="0">
      <alignment indent="1"/>
    </xf>
    <xf numFmtId="165" fontId="5" fillId="4" borderId="1" applyAlignment="1" pivotButton="0" quotePrefix="0" xfId="0">
      <alignment indent="1"/>
    </xf>
    <xf numFmtId="166" fontId="6" fillId="0" borderId="1" pivotButton="0" quotePrefix="0" xfId="0"/>
    <xf numFmtId="0" fontId="0" fillId="0" borderId="2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 indent="1"/>
    </xf>
    <xf numFmtId="0" fontId="7" fillId="0" borderId="0" applyAlignment="1" pivotButton="0" quotePrefix="0" xfId="0">
      <alignment indent="1"/>
    </xf>
    <xf numFmtId="0" fontId="8" fillId="3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164" fontId="5" fillId="4" borderId="1" pivotButton="0" quotePrefix="0" xfId="0"/>
    <xf numFmtId="0" fontId="5" fillId="4" borderId="1" pivotButton="0" quotePrefix="0" xfId="0"/>
    <xf numFmtId="0" fontId="6" fillId="5" borderId="1" pivotButton="0" quotePrefix="0" xfId="0"/>
    <xf numFmtId="0" fontId="12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frotze.com.br/ferramen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7" customWidth="1" min="4" max="4"/>
  </cols>
  <sheetData>
    <row r="1" ht="34" customHeight="1">
      <c r="A1" s="1" t="inlineStr">
        <is>
          <t>Acerto de viagem do motorista</t>
        </is>
      </c>
    </row>
    <row r="2" ht="20" customHeight="1">
      <c r="A2" s="2" t="inlineStr">
        <is>
          <t>Planilha grátis da Frotze · frotze.com.br · Preencha só as células cinza-claro</t>
        </is>
      </c>
    </row>
    <row r="4" ht="22" customHeight="1">
      <c r="A4" s="3" t="inlineStr">
        <is>
          <t>Dados da viagem</t>
        </is>
      </c>
    </row>
    <row r="5">
      <c r="A5" s="4" t="inlineStr">
        <is>
          <t>Motorista</t>
        </is>
      </c>
      <c r="B5" s="5" t="n"/>
      <c r="C5" s="6" t="n"/>
      <c r="D5" s="6" t="n"/>
    </row>
    <row r="6">
      <c r="A6" s="4" t="inlineStr">
        <is>
          <t>Caminhão</t>
        </is>
      </c>
      <c r="B6" s="5" t="n"/>
      <c r="C6" s="6" t="n"/>
      <c r="D6" s="6" t="n"/>
    </row>
    <row r="7">
      <c r="A7" s="4" t="inlineStr">
        <is>
          <t>Origem</t>
        </is>
      </c>
      <c r="B7" s="5" t="n"/>
      <c r="C7" s="6" t="n"/>
      <c r="D7" s="6" t="n"/>
    </row>
    <row r="8">
      <c r="A8" s="4" t="inlineStr">
        <is>
          <t>Destino</t>
        </is>
      </c>
      <c r="B8" s="5" t="n"/>
      <c r="C8" s="6" t="n"/>
      <c r="D8" s="6" t="n"/>
    </row>
    <row r="9">
      <c r="A9" s="4" t="inlineStr">
        <is>
          <t>Saída</t>
        </is>
      </c>
      <c r="B9" s="7" t="n"/>
      <c r="C9" s="6" t="n"/>
      <c r="D9" s="6" t="n"/>
    </row>
    <row r="10">
      <c r="A10" s="4" t="inlineStr">
        <is>
          <t>Chegada</t>
        </is>
      </c>
      <c r="B10" s="7" t="n"/>
      <c r="C10" s="6" t="n"/>
      <c r="D10" s="6" t="n"/>
    </row>
    <row r="11">
      <c r="A11" s="4" t="inlineStr">
        <is>
          <t>Km na saída</t>
        </is>
      </c>
      <c r="B11" s="8" t="n"/>
      <c r="C11" s="6" t="n"/>
      <c r="D11" s="6" t="n"/>
    </row>
    <row r="12">
      <c r="A12" s="4" t="inlineStr">
        <is>
          <t>Km na chegada</t>
        </is>
      </c>
      <c r="B12" s="8" t="n"/>
      <c r="C12" s="6" t="n"/>
      <c r="D12" s="6" t="n"/>
    </row>
    <row r="13">
      <c r="A13" s="4" t="inlineStr">
        <is>
          <t>Km rodados</t>
        </is>
      </c>
      <c r="B13" s="9">
        <f>IF(AND(B11&gt;0,B12&gt;B11),B12-B11,0)</f>
        <v/>
      </c>
      <c r="C13" s="6" t="n"/>
      <c r="D13" s="6" t="n"/>
    </row>
    <row r="15" ht="22" customHeight="1">
      <c r="A15" s="3" t="inlineStr">
        <is>
          <t>Frete e comissão</t>
        </is>
      </c>
    </row>
    <row r="16" ht="26" customHeight="1">
      <c r="A16" s="10" t="inlineStr">
        <is>
          <t>A comissão sai do frete depois de tirar a taxa da empresa que paga o frete e o seguro de carga.</t>
        </is>
      </c>
    </row>
    <row r="17">
      <c r="A17" s="11" t="inlineStr">
        <is>
          <t>Valor do frete (nota)</t>
        </is>
      </c>
      <c r="D17" s="12" t="n"/>
    </row>
    <row r="18">
      <c r="A18" s="11" t="inlineStr">
        <is>
          <t>Taxa da empresa que paga o frete (%)</t>
        </is>
      </c>
      <c r="D18" s="13" t="n"/>
    </row>
    <row r="19">
      <c r="A19" s="11" t="inlineStr">
        <is>
          <t>Taxa (R$)</t>
        </is>
      </c>
      <c r="D19" s="14">
        <f>D17*D18</f>
        <v/>
      </c>
    </row>
    <row r="20">
      <c r="A20" s="11" t="inlineStr">
        <is>
          <t>Seguro de carga descontado (R$)</t>
        </is>
      </c>
      <c r="D20" s="12" t="n"/>
    </row>
    <row r="21">
      <c r="A21" s="11" t="inlineStr">
        <is>
          <t>Base da comissão</t>
        </is>
      </c>
      <c r="D21" s="14">
        <f>D17-D19-D20</f>
        <v/>
      </c>
    </row>
    <row r="22">
      <c r="A22" s="11" t="inlineStr">
        <is>
          <t>Comissão do motorista (%)</t>
        </is>
      </c>
      <c r="D22" s="13" t="n"/>
    </row>
    <row r="23" ht="20" customHeight="1">
      <c r="A23" s="15" t="inlineStr">
        <is>
          <t>Comissão do motorista (R$)</t>
        </is>
      </c>
      <c r="B23" s="16" t="n"/>
      <c r="C23" s="16" t="n"/>
      <c r="D23" s="17">
        <f>D21*D22</f>
        <v/>
      </c>
    </row>
    <row r="25" ht="22" customHeight="1">
      <c r="A25" s="3" t="inlineStr">
        <is>
          <t>Vale entregue ao motorista</t>
        </is>
      </c>
    </row>
    <row r="26" ht="26" customHeight="1">
      <c r="A26" s="10" t="inlineStr">
        <is>
          <t>Dinheiro que o motorista levou para as despesas da viagem (em espécie, Pix ou cartão pré-pago).</t>
        </is>
      </c>
    </row>
    <row r="27">
      <c r="A27" s="18" t="inlineStr">
        <is>
          <t>Data</t>
        </is>
      </c>
      <c r="B27" s="18" t="inlineStr">
        <is>
          <t>Descrição</t>
        </is>
      </c>
      <c r="C27" s="18" t="inlineStr">
        <is>
          <t>Forma</t>
        </is>
      </c>
      <c r="D27" s="19" t="inlineStr">
        <is>
          <t>Valor</t>
        </is>
      </c>
    </row>
    <row r="28">
      <c r="A28" s="20" t="n"/>
      <c r="B28" s="21" t="n"/>
      <c r="C28" s="21" t="n"/>
      <c r="D28" s="22" t="n"/>
    </row>
    <row r="29">
      <c r="A29" s="20" t="n"/>
      <c r="B29" s="21" t="n"/>
      <c r="C29" s="21" t="n"/>
      <c r="D29" s="22" t="n"/>
    </row>
    <row r="30">
      <c r="A30" s="20" t="n"/>
      <c r="B30" s="21" t="n"/>
      <c r="C30" s="21" t="n"/>
      <c r="D30" s="22" t="n"/>
    </row>
    <row r="31">
      <c r="A31" s="20" t="n"/>
      <c r="B31" s="21" t="n"/>
      <c r="C31" s="21" t="n"/>
      <c r="D31" s="22" t="n"/>
    </row>
    <row r="32">
      <c r="A32" s="20" t="n"/>
      <c r="B32" s="21" t="n"/>
      <c r="C32" s="21" t="n"/>
      <c r="D32" s="22" t="n"/>
    </row>
    <row r="33" ht="20" customHeight="1">
      <c r="A33" s="15" t="inlineStr">
        <is>
          <t>Total do vale</t>
        </is>
      </c>
      <c r="B33" s="16" t="n"/>
      <c r="C33" s="16" t="n"/>
      <c r="D33" s="17">
        <f>SUM(D28:D32)</f>
        <v/>
      </c>
    </row>
    <row r="35" ht="22" customHeight="1">
      <c r="A35" s="3" t="inlineStr">
        <is>
          <t>Despesas pagas pelo motorista</t>
        </is>
      </c>
    </row>
    <row r="36" ht="26" customHeight="1">
      <c r="A36" s="10" t="inlineStr">
        <is>
          <t>Só o que ele pagou do bolso ou com o vale, com comprovante. Escolha o tipo na lista.</t>
        </is>
      </c>
    </row>
    <row r="37">
      <c r="A37" s="18" t="inlineStr">
        <is>
          <t>Data</t>
        </is>
      </c>
      <c r="B37" s="18" t="inlineStr">
        <is>
          <t>Descrição</t>
        </is>
      </c>
      <c r="C37" s="18" t="inlineStr">
        <is>
          <t>Tipo</t>
        </is>
      </c>
      <c r="D37" s="19" t="inlineStr">
        <is>
          <t>Valor</t>
        </is>
      </c>
    </row>
    <row r="38">
      <c r="A38" s="20" t="n"/>
      <c r="B38" s="21" t="n"/>
      <c r="C38" s="21" t="n"/>
      <c r="D38" s="22" t="n"/>
    </row>
    <row r="39">
      <c r="A39" s="20" t="n"/>
      <c r="B39" s="21" t="n"/>
      <c r="C39" s="21" t="n"/>
      <c r="D39" s="22" t="n"/>
    </row>
    <row r="40">
      <c r="A40" s="20" t="n"/>
      <c r="B40" s="21" t="n"/>
      <c r="C40" s="21" t="n"/>
      <c r="D40" s="22" t="n"/>
    </row>
    <row r="41">
      <c r="A41" s="20" t="n"/>
      <c r="B41" s="21" t="n"/>
      <c r="C41" s="21" t="n"/>
      <c r="D41" s="22" t="n"/>
    </row>
    <row r="42">
      <c r="A42" s="20" t="n"/>
      <c r="B42" s="21" t="n"/>
      <c r="C42" s="21" t="n"/>
      <c r="D42" s="22" t="n"/>
    </row>
    <row r="43">
      <c r="A43" s="20" t="n"/>
      <c r="B43" s="21" t="n"/>
      <c r="C43" s="21" t="n"/>
      <c r="D43" s="22" t="n"/>
    </row>
    <row r="44">
      <c r="A44" s="20" t="n"/>
      <c r="B44" s="21" t="n"/>
      <c r="C44" s="21" t="n"/>
      <c r="D44" s="22" t="n"/>
    </row>
    <row r="45">
      <c r="A45" s="20" t="n"/>
      <c r="B45" s="21" t="n"/>
      <c r="C45" s="21" t="n"/>
      <c r="D45" s="22" t="n"/>
    </row>
    <row r="46">
      <c r="A46" s="20" t="n"/>
      <c r="B46" s="21" t="n"/>
      <c r="C46" s="21" t="n"/>
      <c r="D46" s="22" t="n"/>
    </row>
    <row r="47">
      <c r="A47" s="20" t="n"/>
      <c r="B47" s="21" t="n"/>
      <c r="C47" s="21" t="n"/>
      <c r="D47" s="22" t="n"/>
    </row>
    <row r="48">
      <c r="A48" s="20" t="n"/>
      <c r="B48" s="21" t="n"/>
      <c r="C48" s="21" t="n"/>
      <c r="D48" s="22" t="n"/>
    </row>
    <row r="49">
      <c r="A49" s="20" t="n"/>
      <c r="B49" s="21" t="n"/>
      <c r="C49" s="21" t="n"/>
      <c r="D49" s="22" t="n"/>
    </row>
    <row r="50">
      <c r="A50" s="20" t="n"/>
      <c r="B50" s="21" t="n"/>
      <c r="C50" s="21" t="n"/>
      <c r="D50" s="22" t="n"/>
    </row>
    <row r="51">
      <c r="A51" s="20" t="n"/>
      <c r="B51" s="21" t="n"/>
      <c r="C51" s="21" t="n"/>
      <c r="D51" s="22" t="n"/>
    </row>
    <row r="52">
      <c r="A52" s="20" t="n"/>
      <c r="B52" s="21" t="n"/>
      <c r="C52" s="21" t="n"/>
      <c r="D52" s="22" t="n"/>
    </row>
    <row r="53" ht="20" customHeight="1">
      <c r="A53" s="15" t="inlineStr">
        <is>
          <t>Total pago pelo motorista</t>
        </is>
      </c>
      <c r="B53" s="16" t="n"/>
      <c r="C53" s="16" t="n"/>
      <c r="D53" s="17">
        <f>SUM(D38:D52)</f>
        <v/>
      </c>
    </row>
    <row r="55" ht="22" customHeight="1">
      <c r="A55" s="3" t="inlineStr">
        <is>
          <t>Despesas pagas pela empresa nesta viagem</t>
        </is>
      </c>
    </row>
    <row r="56" ht="26" customHeight="1">
      <c r="A56" s="10" t="inlineStr">
        <is>
          <t>Diesel no cartão da empresa, tag de pedágio, adiantamento a borracheiro. Não entram no acerto, mas entram no lucro.</t>
        </is>
      </c>
    </row>
    <row r="57">
      <c r="A57" s="18" t="inlineStr">
        <is>
          <t>Data</t>
        </is>
      </c>
      <c r="B57" s="18" t="inlineStr">
        <is>
          <t>Descrição</t>
        </is>
      </c>
      <c r="C57" s="18" t="inlineStr">
        <is>
          <t>Tipo</t>
        </is>
      </c>
      <c r="D57" s="19" t="inlineStr">
        <is>
          <t>Valor</t>
        </is>
      </c>
    </row>
    <row r="58">
      <c r="A58" s="20" t="n"/>
      <c r="B58" s="21" t="n"/>
      <c r="C58" s="21" t="n"/>
      <c r="D58" s="22" t="n"/>
    </row>
    <row r="59">
      <c r="A59" s="20" t="n"/>
      <c r="B59" s="21" t="n"/>
      <c r="C59" s="21" t="n"/>
      <c r="D59" s="22" t="n"/>
    </row>
    <row r="60">
      <c r="A60" s="20" t="n"/>
      <c r="B60" s="21" t="n"/>
      <c r="C60" s="21" t="n"/>
      <c r="D60" s="22" t="n"/>
    </row>
    <row r="61">
      <c r="A61" s="20" t="n"/>
      <c r="B61" s="21" t="n"/>
      <c r="C61" s="21" t="n"/>
      <c r="D61" s="22" t="n"/>
    </row>
    <row r="62">
      <c r="A62" s="20" t="n"/>
      <c r="B62" s="21" t="n"/>
      <c r="C62" s="21" t="n"/>
      <c r="D62" s="22" t="n"/>
    </row>
    <row r="63" ht="20" customHeight="1">
      <c r="A63" s="15" t="inlineStr">
        <is>
          <t>Total pago pela empresa</t>
        </is>
      </c>
      <c r="B63" s="16" t="n"/>
      <c r="C63" s="16" t="n"/>
      <c r="D63" s="17">
        <f>SUM(D58:D62)</f>
        <v/>
      </c>
    </row>
    <row r="65" ht="22" customHeight="1">
      <c r="A65" s="3" t="inlineStr">
        <is>
          <t>Acerto com o motorista</t>
        </is>
      </c>
    </row>
    <row r="66">
      <c r="A66" s="11" t="inlineStr">
        <is>
          <t>Comissão do motorista</t>
        </is>
      </c>
      <c r="D66" s="14">
        <f>D23</f>
        <v/>
      </c>
    </row>
    <row r="67">
      <c r="A67" s="11" t="inlineStr">
        <is>
          <t>(+) Despesas que ele pagou</t>
        </is>
      </c>
      <c r="D67" s="14">
        <f>D53</f>
        <v/>
      </c>
    </row>
    <row r="68">
      <c r="A68" s="11" t="inlineStr">
        <is>
          <t>(−) Vale que ele recebeu</t>
        </is>
      </c>
      <c r="D68" s="14">
        <f>D33</f>
        <v/>
      </c>
    </row>
    <row r="69">
      <c r="A69" s="11" t="inlineStr">
        <is>
          <t>Saldo do acerto</t>
        </is>
      </c>
      <c r="D69" s="14">
        <f>D23+D53-D33</f>
        <v/>
      </c>
    </row>
    <row r="70" ht="20" customHeight="1">
      <c r="A70" s="15">
        <f>IF(D69&gt;0,"A empresa paga ao motorista",IF(D69&lt;0,"O motorista devolve à empresa","Acerto zerado"))</f>
        <v/>
      </c>
      <c r="B70" s="16" t="n"/>
      <c r="C70" s="16" t="n"/>
      <c r="D70" s="17">
        <f>ABS(D69)</f>
        <v/>
      </c>
    </row>
    <row r="72" ht="22" customHeight="1">
      <c r="A72" s="3" t="inlineStr">
        <is>
          <t>Resultado da viagem (para o dono)</t>
        </is>
      </c>
    </row>
    <row r="73">
      <c r="A73" s="11" t="inlineStr">
        <is>
          <t>Valor do frete</t>
        </is>
      </c>
      <c r="D73" s="14">
        <f>D17</f>
        <v/>
      </c>
    </row>
    <row r="74">
      <c r="A74" s="11" t="inlineStr">
        <is>
          <t>(−) Taxa</t>
        </is>
      </c>
      <c r="D74" s="14">
        <f>D19</f>
        <v/>
      </c>
    </row>
    <row r="75">
      <c r="A75" s="11" t="inlineStr">
        <is>
          <t>(−) Seguro de carga</t>
        </is>
      </c>
      <c r="D75" s="14">
        <f>D20</f>
        <v/>
      </c>
    </row>
    <row r="76">
      <c r="A76" s="11" t="inlineStr">
        <is>
          <t>(−) Comissão do motorista</t>
        </is>
      </c>
      <c r="D76" s="14">
        <f>D23</f>
        <v/>
      </c>
    </row>
    <row r="77">
      <c r="A77" s="11" t="inlineStr">
        <is>
          <t>(−) Despesas da viagem (motorista + empresa)</t>
        </is>
      </c>
      <c r="D77" s="14">
        <f>D53+D63</f>
        <v/>
      </c>
    </row>
    <row r="78" ht="20" customHeight="1">
      <c r="A78" s="15" t="inlineStr">
        <is>
          <t>Lucro da viagem</t>
        </is>
      </c>
      <c r="B78" s="16" t="n"/>
      <c r="C78" s="16" t="n"/>
      <c r="D78" s="17">
        <f>D17-D19-D20-D23-D53-D63</f>
        <v/>
      </c>
    </row>
    <row r="79">
      <c r="A79" s="11" t="inlineStr">
        <is>
          <t>Margem sobre o frete</t>
        </is>
      </c>
      <c r="D79" s="23">
        <f>IF(D17&gt;0,D78/D17,0)</f>
        <v/>
      </c>
    </row>
    <row r="80">
      <c r="A80" s="11" t="inlineStr">
        <is>
          <t>Custo da viagem por km</t>
        </is>
      </c>
      <c r="D80" s="14">
        <f>IF(B13&gt;0,(D17-D78)/B13,0)</f>
        <v/>
      </c>
    </row>
    <row r="81" ht="26" customHeight="1">
      <c r="A81" s="10" t="inlineStr">
        <is>
          <t>Não entram aqui os custos fixos do caminhão (parcela, seguro, IPVA, desgaste). Para a conta completa, use a calculadora de custo por km em frotze.com.br/ferramentas.</t>
        </is>
      </c>
    </row>
    <row r="83">
      <c r="A83" s="24" t="n"/>
      <c r="B83" s="24" t="n"/>
      <c r="C83" s="24" t="n"/>
      <c r="D83" s="24" t="n"/>
    </row>
    <row r="84">
      <c r="A84" s="25" t="inlineStr">
        <is>
          <t>Motorista</t>
        </is>
      </c>
      <c r="C84" s="25" t="inlineStr">
        <is>
          <t>Responsável</t>
        </is>
      </c>
    </row>
    <row r="86" ht="28" customHeight="1">
      <c r="A86" s="26" t="inlineStr">
        <is>
          <t>Quando a planilha começar a travar, a Frotze faz o acerto sozinha a cada viagem lançada, com o lucro de cada caminhão no fim do mês. Teste grátis em frotze.com.br</t>
        </is>
      </c>
    </row>
  </sheetData>
  <mergeCells count="49">
    <mergeCell ref="C83:D83"/>
    <mergeCell ref="B11:D11"/>
    <mergeCell ref="A66:C66"/>
    <mergeCell ref="A80:C80"/>
    <mergeCell ref="A75:C75"/>
    <mergeCell ref="A35:D35"/>
    <mergeCell ref="A4:D4"/>
    <mergeCell ref="B8:D8"/>
    <mergeCell ref="A74:C74"/>
    <mergeCell ref="A72:D72"/>
    <mergeCell ref="A18:C18"/>
    <mergeCell ref="B13:D13"/>
    <mergeCell ref="A81:D81"/>
    <mergeCell ref="A21:C21"/>
    <mergeCell ref="B10:D10"/>
    <mergeCell ref="A76:C76"/>
    <mergeCell ref="A33:C33"/>
    <mergeCell ref="A23:C23"/>
    <mergeCell ref="A22:C22"/>
    <mergeCell ref="A17:C17"/>
    <mergeCell ref="B9:D9"/>
    <mergeCell ref="A15:D15"/>
    <mergeCell ref="A53:C53"/>
    <mergeCell ref="A20:C20"/>
    <mergeCell ref="B6:D6"/>
    <mergeCell ref="A36:D36"/>
    <mergeCell ref="A1:D1"/>
    <mergeCell ref="B5:D5"/>
    <mergeCell ref="A19:C19"/>
    <mergeCell ref="A63:C63"/>
    <mergeCell ref="A68:C68"/>
    <mergeCell ref="A67:C67"/>
    <mergeCell ref="A25:D25"/>
    <mergeCell ref="A65:D65"/>
    <mergeCell ref="A16:D16"/>
    <mergeCell ref="A77:C77"/>
    <mergeCell ref="B7:D7"/>
    <mergeCell ref="A73:C73"/>
    <mergeCell ref="A56:D56"/>
    <mergeCell ref="A79:C79"/>
    <mergeCell ref="A26:D26"/>
    <mergeCell ref="A55:D55"/>
    <mergeCell ref="A70:C70"/>
    <mergeCell ref="A86:D86"/>
    <mergeCell ref="A78:C78"/>
    <mergeCell ref="A2:D2"/>
    <mergeCell ref="A69:C69"/>
    <mergeCell ref="B12:D12"/>
    <mergeCell ref="A83:B83"/>
  </mergeCells>
  <dataValidations count="1">
    <dataValidation sqref="C38:C52 C58:C62" showDropDown="0" showInputMessage="0" showErrorMessage="0" allowBlank="1" type="list">
      <formula1>"Diesel,Arla,Pedágio,Alimentação,Pernoite,Borracharia,Chapa/descarga,Manutenção,Outros"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7" customWidth="1" min="4" max="4"/>
  </cols>
  <sheetData>
    <row r="1" ht="34" customHeight="1">
      <c r="A1" s="1" t="inlineStr">
        <is>
          <t>Acerto de viagem do motorista (exemplo)</t>
        </is>
      </c>
    </row>
    <row r="2" ht="20" customHeight="1">
      <c r="A2" s="2" t="inlineStr">
        <is>
          <t>Planilha grátis da Frotze · frotze.com.br · Preencha só as células cinza-claro</t>
        </is>
      </c>
    </row>
    <row r="4" ht="22" customHeight="1">
      <c r="A4" s="3" t="inlineStr">
        <is>
          <t>Dados da viagem</t>
        </is>
      </c>
    </row>
    <row r="5">
      <c r="A5" s="4" t="inlineStr">
        <is>
          <t>Motorista</t>
        </is>
      </c>
      <c r="B5" s="5" t="inlineStr">
        <is>
          <t>João (exemplo)</t>
        </is>
      </c>
      <c r="C5" s="6" t="n"/>
      <c r="D5" s="6" t="n"/>
    </row>
    <row r="6">
      <c r="A6" s="4" t="inlineStr">
        <is>
          <t>Caminhão</t>
        </is>
      </c>
      <c r="B6" s="5" t="inlineStr">
        <is>
          <t>Volvo FH · ABC1D23</t>
        </is>
      </c>
      <c r="C6" s="6" t="n"/>
      <c r="D6" s="6" t="n"/>
    </row>
    <row r="7">
      <c r="A7" s="4" t="inlineStr">
        <is>
          <t>Origem</t>
        </is>
      </c>
      <c r="B7" s="5" t="inlineStr">
        <is>
          <t>Rondonópolis (MT)</t>
        </is>
      </c>
      <c r="C7" s="6" t="n"/>
      <c r="D7" s="6" t="n"/>
    </row>
    <row r="8">
      <c r="A8" s="4" t="inlineStr">
        <is>
          <t>Destino</t>
        </is>
      </c>
      <c r="B8" s="5" t="inlineStr">
        <is>
          <t>Santos (SP)</t>
        </is>
      </c>
      <c r="C8" s="6" t="n"/>
      <c r="D8" s="6" t="n"/>
    </row>
    <row r="9">
      <c r="A9" s="4" t="inlineStr">
        <is>
          <t>Saída</t>
        </is>
      </c>
      <c r="B9" s="7" t="n"/>
      <c r="C9" s="6" t="n"/>
      <c r="D9" s="6" t="n"/>
    </row>
    <row r="10">
      <c r="A10" s="4" t="inlineStr">
        <is>
          <t>Chegada</t>
        </is>
      </c>
      <c r="B10" s="7" t="n"/>
      <c r="C10" s="6" t="n"/>
      <c r="D10" s="6" t="n"/>
    </row>
    <row r="11">
      <c r="A11" s="4" t="inlineStr">
        <is>
          <t>Km na saída</t>
        </is>
      </c>
      <c r="B11" s="8" t="n">
        <v>412300</v>
      </c>
      <c r="C11" s="6" t="n"/>
      <c r="D11" s="6" t="n"/>
    </row>
    <row r="12">
      <c r="A12" s="4" t="inlineStr">
        <is>
          <t>Km na chegada</t>
        </is>
      </c>
      <c r="B12" s="8" t="n">
        <v>413780</v>
      </c>
      <c r="C12" s="6" t="n"/>
      <c r="D12" s="6" t="n"/>
    </row>
    <row r="13">
      <c r="A13" s="4" t="inlineStr">
        <is>
          <t>Km rodados</t>
        </is>
      </c>
      <c r="B13" s="9">
        <f>IF(AND(B11&gt;0,B12&gt;B11),B12-B11,0)</f>
        <v/>
      </c>
      <c r="C13" s="6" t="n"/>
      <c r="D13" s="6" t="n"/>
    </row>
    <row r="15" ht="22" customHeight="1">
      <c r="A15" s="3" t="inlineStr">
        <is>
          <t>Frete e comissão</t>
        </is>
      </c>
    </row>
    <row r="16" ht="26" customHeight="1">
      <c r="A16" s="10" t="inlineStr">
        <is>
          <t>A comissão sai do frete depois de tirar a taxa da empresa que paga o frete e o seguro de carga.</t>
        </is>
      </c>
    </row>
    <row r="17">
      <c r="A17" s="11" t="inlineStr">
        <is>
          <t>Valor do frete (nota)</t>
        </is>
      </c>
      <c r="D17" s="12" t="n">
        <v>8000</v>
      </c>
    </row>
    <row r="18">
      <c r="A18" s="11" t="inlineStr">
        <is>
          <t>Taxa da empresa que paga o frete (%)</t>
        </is>
      </c>
      <c r="D18" s="13" t="n">
        <v>0.015</v>
      </c>
    </row>
    <row r="19">
      <c r="A19" s="11" t="inlineStr">
        <is>
          <t>Taxa (R$)</t>
        </is>
      </c>
      <c r="D19" s="14">
        <f>D17*D18</f>
        <v/>
      </c>
    </row>
    <row r="20">
      <c r="A20" s="11" t="inlineStr">
        <is>
          <t>Seguro de carga descontado (R$)</t>
        </is>
      </c>
      <c r="D20" s="12" t="n">
        <v>60</v>
      </c>
    </row>
    <row r="21">
      <c r="A21" s="11" t="inlineStr">
        <is>
          <t>Base da comissão</t>
        </is>
      </c>
      <c r="D21" s="14">
        <f>D17-D19-D20</f>
        <v/>
      </c>
    </row>
    <row r="22">
      <c r="A22" s="11" t="inlineStr">
        <is>
          <t>Comissão do motorista (%)</t>
        </is>
      </c>
      <c r="D22" s="13" t="n">
        <v>0.12</v>
      </c>
    </row>
    <row r="23" ht="20" customHeight="1">
      <c r="A23" s="15" t="inlineStr">
        <is>
          <t>Comissão do motorista (R$)</t>
        </is>
      </c>
      <c r="B23" s="16" t="n"/>
      <c r="C23" s="16" t="n"/>
      <c r="D23" s="17">
        <f>D21*D22</f>
        <v/>
      </c>
    </row>
    <row r="25" ht="22" customHeight="1">
      <c r="A25" s="3" t="inlineStr">
        <is>
          <t>Vale entregue ao motorista</t>
        </is>
      </c>
    </row>
    <row r="26" ht="26" customHeight="1">
      <c r="A26" s="10" t="inlineStr">
        <is>
          <t>Dinheiro que o motorista levou para as despesas da viagem (em espécie, Pix ou cartão pré-pago).</t>
        </is>
      </c>
    </row>
    <row r="27">
      <c r="A27" s="18" t="inlineStr">
        <is>
          <t>Data</t>
        </is>
      </c>
      <c r="B27" s="18" t="inlineStr">
        <is>
          <t>Descrição</t>
        </is>
      </c>
      <c r="C27" s="18" t="inlineStr">
        <is>
          <t>Forma</t>
        </is>
      </c>
      <c r="D27" s="19" t="inlineStr">
        <is>
          <t>Valor</t>
        </is>
      </c>
    </row>
    <row r="28">
      <c r="A28" s="20" t="n"/>
      <c r="B28" s="21" t="inlineStr">
        <is>
          <t>Vale na saída</t>
        </is>
      </c>
      <c r="C28" s="21" t="inlineStr">
        <is>
          <t>Pix</t>
        </is>
      </c>
      <c r="D28" s="22" t="n">
        <v>1500</v>
      </c>
    </row>
    <row r="29">
      <c r="A29" s="20" t="n"/>
      <c r="B29" s="21" t="n"/>
      <c r="C29" s="21" t="n"/>
      <c r="D29" s="22" t="n"/>
    </row>
    <row r="30">
      <c r="A30" s="20" t="n"/>
      <c r="B30" s="21" t="n"/>
      <c r="C30" s="21" t="n"/>
      <c r="D30" s="22" t="n"/>
    </row>
    <row r="31">
      <c r="A31" s="20" t="n"/>
      <c r="B31" s="21" t="n"/>
      <c r="C31" s="21" t="n"/>
      <c r="D31" s="22" t="n"/>
    </row>
    <row r="32">
      <c r="A32" s="20" t="n"/>
      <c r="B32" s="21" t="n"/>
      <c r="C32" s="21" t="n"/>
      <c r="D32" s="22" t="n"/>
    </row>
    <row r="33" ht="20" customHeight="1">
      <c r="A33" s="15" t="inlineStr">
        <is>
          <t>Total do vale</t>
        </is>
      </c>
      <c r="B33" s="16" t="n"/>
      <c r="C33" s="16" t="n"/>
      <c r="D33" s="17">
        <f>SUM(D28:D32)</f>
        <v/>
      </c>
    </row>
    <row r="35" ht="22" customHeight="1">
      <c r="A35" s="3" t="inlineStr">
        <is>
          <t>Despesas pagas pelo motorista</t>
        </is>
      </c>
    </row>
    <row r="36" ht="26" customHeight="1">
      <c r="A36" s="10" t="inlineStr">
        <is>
          <t>Só o que ele pagou do bolso ou com o vale, com comprovante. Escolha o tipo na lista.</t>
        </is>
      </c>
    </row>
    <row r="37">
      <c r="A37" s="18" t="inlineStr">
        <is>
          <t>Data</t>
        </is>
      </c>
      <c r="B37" s="18" t="inlineStr">
        <is>
          <t>Descrição</t>
        </is>
      </c>
      <c r="C37" s="18" t="inlineStr">
        <is>
          <t>Tipo</t>
        </is>
      </c>
      <c r="D37" s="19" t="inlineStr">
        <is>
          <t>Valor</t>
        </is>
      </c>
    </row>
    <row r="38">
      <c r="A38" s="20" t="n"/>
      <c r="B38" s="21" t="inlineStr">
        <is>
          <t>Posto na BR-364</t>
        </is>
      </c>
      <c r="C38" s="21" t="inlineStr">
        <is>
          <t>Diesel</t>
        </is>
      </c>
      <c r="D38" s="22" t="n">
        <v>900</v>
      </c>
    </row>
    <row r="39">
      <c r="A39" s="20" t="n"/>
      <c r="B39" s="21" t="inlineStr">
        <is>
          <t>Praças até Santos</t>
        </is>
      </c>
      <c r="C39" s="21" t="inlineStr">
        <is>
          <t>Pedágio</t>
        </is>
      </c>
      <c r="D39" s="22" t="n">
        <v>380</v>
      </c>
    </row>
    <row r="40">
      <c r="A40" s="20" t="n"/>
      <c r="B40" s="21" t="inlineStr">
        <is>
          <t>Refeições (4 dias)</t>
        </is>
      </c>
      <c r="C40" s="21" t="inlineStr">
        <is>
          <t>Alimentação</t>
        </is>
      </c>
      <c r="D40" s="22" t="n">
        <v>240</v>
      </c>
    </row>
    <row r="41">
      <c r="A41" s="20" t="n"/>
      <c r="B41" s="21" t="inlineStr">
        <is>
          <t>Hotel em Uberaba</t>
        </is>
      </c>
      <c r="C41" s="21" t="inlineStr">
        <is>
          <t>Pernoite</t>
        </is>
      </c>
      <c r="D41" s="22" t="n">
        <v>120</v>
      </c>
    </row>
    <row r="42">
      <c r="A42" s="20" t="n"/>
      <c r="B42" s="21" t="inlineStr">
        <is>
          <t>Remendo de pneu</t>
        </is>
      </c>
      <c r="C42" s="21" t="inlineStr">
        <is>
          <t>Borracharia</t>
        </is>
      </c>
      <c r="D42" s="22" t="n">
        <v>80</v>
      </c>
    </row>
    <row r="43">
      <c r="A43" s="20" t="n"/>
      <c r="B43" s="21" t="n"/>
      <c r="C43" s="21" t="n"/>
      <c r="D43" s="22" t="n"/>
    </row>
    <row r="44">
      <c r="A44" s="20" t="n"/>
      <c r="B44" s="21" t="n"/>
      <c r="C44" s="21" t="n"/>
      <c r="D44" s="22" t="n"/>
    </row>
    <row r="45">
      <c r="A45" s="20" t="n"/>
      <c r="B45" s="21" t="n"/>
      <c r="C45" s="21" t="n"/>
      <c r="D45" s="22" t="n"/>
    </row>
    <row r="46">
      <c r="A46" s="20" t="n"/>
      <c r="B46" s="21" t="n"/>
      <c r="C46" s="21" t="n"/>
      <c r="D46" s="22" t="n"/>
    </row>
    <row r="47">
      <c r="A47" s="20" t="n"/>
      <c r="B47" s="21" t="n"/>
      <c r="C47" s="21" t="n"/>
      <c r="D47" s="22" t="n"/>
    </row>
    <row r="48">
      <c r="A48" s="20" t="n"/>
      <c r="B48" s="21" t="n"/>
      <c r="C48" s="21" t="n"/>
      <c r="D48" s="22" t="n"/>
    </row>
    <row r="49">
      <c r="A49" s="20" t="n"/>
      <c r="B49" s="21" t="n"/>
      <c r="C49" s="21" t="n"/>
      <c r="D49" s="22" t="n"/>
    </row>
    <row r="50">
      <c r="A50" s="20" t="n"/>
      <c r="B50" s="21" t="n"/>
      <c r="C50" s="21" t="n"/>
      <c r="D50" s="22" t="n"/>
    </row>
    <row r="51">
      <c r="A51" s="20" t="n"/>
      <c r="B51" s="21" t="n"/>
      <c r="C51" s="21" t="n"/>
      <c r="D51" s="22" t="n"/>
    </row>
    <row r="52">
      <c r="A52" s="20" t="n"/>
      <c r="B52" s="21" t="n"/>
      <c r="C52" s="21" t="n"/>
      <c r="D52" s="22" t="n"/>
    </row>
    <row r="53" ht="20" customHeight="1">
      <c r="A53" s="15" t="inlineStr">
        <is>
          <t>Total pago pelo motorista</t>
        </is>
      </c>
      <c r="B53" s="16" t="n"/>
      <c r="C53" s="16" t="n"/>
      <c r="D53" s="17">
        <f>SUM(D38:D52)</f>
        <v/>
      </c>
    </row>
    <row r="55" ht="22" customHeight="1">
      <c r="A55" s="3" t="inlineStr">
        <is>
          <t>Despesas pagas pela empresa nesta viagem</t>
        </is>
      </c>
    </row>
    <row r="56" ht="26" customHeight="1">
      <c r="A56" s="10" t="inlineStr">
        <is>
          <t>Diesel no cartão da empresa, tag de pedágio, adiantamento a borracheiro. Não entram no acerto, mas entram no lucro.</t>
        </is>
      </c>
    </row>
    <row r="57">
      <c r="A57" s="18" t="inlineStr">
        <is>
          <t>Data</t>
        </is>
      </c>
      <c r="B57" s="18" t="inlineStr">
        <is>
          <t>Descrição</t>
        </is>
      </c>
      <c r="C57" s="18" t="inlineStr">
        <is>
          <t>Tipo</t>
        </is>
      </c>
      <c r="D57" s="19" t="inlineStr">
        <is>
          <t>Valor</t>
        </is>
      </c>
    </row>
    <row r="58">
      <c r="A58" s="20" t="n"/>
      <c r="B58" s="21" t="inlineStr">
        <is>
          <t>Cartão de combustível</t>
        </is>
      </c>
      <c r="C58" s="21" t="inlineStr">
        <is>
          <t>Diesel</t>
        </is>
      </c>
      <c r="D58" s="22" t="n">
        <v>3100</v>
      </c>
    </row>
    <row r="59">
      <c r="A59" s="20" t="n"/>
      <c r="B59" s="21" t="n"/>
      <c r="C59" s="21" t="n"/>
      <c r="D59" s="22" t="n"/>
    </row>
    <row r="60">
      <c r="A60" s="20" t="n"/>
      <c r="B60" s="21" t="n"/>
      <c r="C60" s="21" t="n"/>
      <c r="D60" s="22" t="n"/>
    </row>
    <row r="61">
      <c r="A61" s="20" t="n"/>
      <c r="B61" s="21" t="n"/>
      <c r="C61" s="21" t="n"/>
      <c r="D61" s="22" t="n"/>
    </row>
    <row r="62">
      <c r="A62" s="20" t="n"/>
      <c r="B62" s="21" t="n"/>
      <c r="C62" s="21" t="n"/>
      <c r="D62" s="22" t="n"/>
    </row>
    <row r="63" ht="20" customHeight="1">
      <c r="A63" s="15" t="inlineStr">
        <is>
          <t>Total pago pela empresa</t>
        </is>
      </c>
      <c r="B63" s="16" t="n"/>
      <c r="C63" s="16" t="n"/>
      <c r="D63" s="17">
        <f>SUM(D58:D62)</f>
        <v/>
      </c>
    </row>
    <row r="65" ht="22" customHeight="1">
      <c r="A65" s="3" t="inlineStr">
        <is>
          <t>Acerto com o motorista</t>
        </is>
      </c>
    </row>
    <row r="66">
      <c r="A66" s="11" t="inlineStr">
        <is>
          <t>Comissão do motorista</t>
        </is>
      </c>
      <c r="D66" s="14">
        <f>D23</f>
        <v/>
      </c>
    </row>
    <row r="67">
      <c r="A67" s="11" t="inlineStr">
        <is>
          <t>(+) Despesas que ele pagou</t>
        </is>
      </c>
      <c r="D67" s="14">
        <f>D53</f>
        <v/>
      </c>
    </row>
    <row r="68">
      <c r="A68" s="11" t="inlineStr">
        <is>
          <t>(−) Vale que ele recebeu</t>
        </is>
      </c>
      <c r="D68" s="14">
        <f>D33</f>
        <v/>
      </c>
    </row>
    <row r="69">
      <c r="A69" s="11" t="inlineStr">
        <is>
          <t>Saldo do acerto</t>
        </is>
      </c>
      <c r="D69" s="14">
        <f>D23+D53-D33</f>
        <v/>
      </c>
    </row>
    <row r="70" ht="20" customHeight="1">
      <c r="A70" s="15">
        <f>IF(D69&gt;0,"A empresa paga ao motorista",IF(D69&lt;0,"O motorista devolve à empresa","Acerto zerado"))</f>
        <v/>
      </c>
      <c r="B70" s="16" t="n"/>
      <c r="C70" s="16" t="n"/>
      <c r="D70" s="17">
        <f>ABS(D69)</f>
        <v/>
      </c>
    </row>
    <row r="72" ht="22" customHeight="1">
      <c r="A72" s="3" t="inlineStr">
        <is>
          <t>Resultado da viagem (para o dono)</t>
        </is>
      </c>
    </row>
    <row r="73">
      <c r="A73" s="11" t="inlineStr">
        <is>
          <t>Valor do frete</t>
        </is>
      </c>
      <c r="D73" s="14">
        <f>D17</f>
        <v/>
      </c>
    </row>
    <row r="74">
      <c r="A74" s="11" t="inlineStr">
        <is>
          <t>(−) Taxa</t>
        </is>
      </c>
      <c r="D74" s="14">
        <f>D19</f>
        <v/>
      </c>
    </row>
    <row r="75">
      <c r="A75" s="11" t="inlineStr">
        <is>
          <t>(−) Seguro de carga</t>
        </is>
      </c>
      <c r="D75" s="14">
        <f>D20</f>
        <v/>
      </c>
    </row>
    <row r="76">
      <c r="A76" s="11" t="inlineStr">
        <is>
          <t>(−) Comissão do motorista</t>
        </is>
      </c>
      <c r="D76" s="14">
        <f>D23</f>
        <v/>
      </c>
    </row>
    <row r="77">
      <c r="A77" s="11" t="inlineStr">
        <is>
          <t>(−) Despesas da viagem (motorista + empresa)</t>
        </is>
      </c>
      <c r="D77" s="14">
        <f>D53+D63</f>
        <v/>
      </c>
    </row>
    <row r="78" ht="20" customHeight="1">
      <c r="A78" s="15" t="inlineStr">
        <is>
          <t>Lucro da viagem</t>
        </is>
      </c>
      <c r="B78" s="16" t="n"/>
      <c r="C78" s="16" t="n"/>
      <c r="D78" s="17">
        <f>D17-D19-D20-D23-D53-D63</f>
        <v/>
      </c>
    </row>
    <row r="79">
      <c r="A79" s="11" t="inlineStr">
        <is>
          <t>Margem sobre o frete</t>
        </is>
      </c>
      <c r="D79" s="23">
        <f>IF(D17&gt;0,D78/D17,0)</f>
        <v/>
      </c>
    </row>
    <row r="80">
      <c r="A80" s="11" t="inlineStr">
        <is>
          <t>Custo da viagem por km</t>
        </is>
      </c>
      <c r="D80" s="14">
        <f>IF(B13&gt;0,(D17-D78)/B13,0)</f>
        <v/>
      </c>
    </row>
    <row r="81" ht="26" customHeight="1">
      <c r="A81" s="10" t="inlineStr">
        <is>
          <t>Não entram aqui os custos fixos do caminhão (parcela, seguro, IPVA, desgaste). Para a conta completa, use a calculadora de custo por km em frotze.com.br/ferramentas.</t>
        </is>
      </c>
    </row>
    <row r="83">
      <c r="A83" s="24" t="n"/>
      <c r="B83" s="24" t="n"/>
      <c r="C83" s="24" t="n"/>
      <c r="D83" s="24" t="n"/>
    </row>
    <row r="84">
      <c r="A84" s="25" t="inlineStr">
        <is>
          <t>Motorista</t>
        </is>
      </c>
      <c r="C84" s="25" t="inlineStr">
        <is>
          <t>Responsável</t>
        </is>
      </c>
    </row>
    <row r="86" ht="28" customHeight="1">
      <c r="A86" s="26" t="inlineStr">
        <is>
          <t>Quando a planilha começar a travar, a Frotze faz o acerto sozinha a cada viagem lançada, com o lucro de cada caminhão no fim do mês. Teste grátis em frotze.com.br</t>
        </is>
      </c>
    </row>
  </sheetData>
  <mergeCells count="49">
    <mergeCell ref="C83:D83"/>
    <mergeCell ref="B11:D11"/>
    <mergeCell ref="A66:C66"/>
    <mergeCell ref="A80:C80"/>
    <mergeCell ref="A75:C75"/>
    <mergeCell ref="A35:D35"/>
    <mergeCell ref="A4:D4"/>
    <mergeCell ref="B8:D8"/>
    <mergeCell ref="A74:C74"/>
    <mergeCell ref="A72:D72"/>
    <mergeCell ref="A18:C18"/>
    <mergeCell ref="B13:D13"/>
    <mergeCell ref="A81:D81"/>
    <mergeCell ref="A21:C21"/>
    <mergeCell ref="B10:D10"/>
    <mergeCell ref="A76:C76"/>
    <mergeCell ref="A33:C33"/>
    <mergeCell ref="A23:C23"/>
    <mergeCell ref="A22:C22"/>
    <mergeCell ref="A17:C17"/>
    <mergeCell ref="B9:D9"/>
    <mergeCell ref="A15:D15"/>
    <mergeCell ref="A53:C53"/>
    <mergeCell ref="A20:C20"/>
    <mergeCell ref="B6:D6"/>
    <mergeCell ref="A36:D36"/>
    <mergeCell ref="A1:D1"/>
    <mergeCell ref="B5:D5"/>
    <mergeCell ref="A19:C19"/>
    <mergeCell ref="A63:C63"/>
    <mergeCell ref="A68:C68"/>
    <mergeCell ref="A67:C67"/>
    <mergeCell ref="A25:D25"/>
    <mergeCell ref="A65:D65"/>
    <mergeCell ref="A16:D16"/>
    <mergeCell ref="A77:C77"/>
    <mergeCell ref="B7:D7"/>
    <mergeCell ref="A73:C73"/>
    <mergeCell ref="A56:D56"/>
    <mergeCell ref="A79:C79"/>
    <mergeCell ref="A26:D26"/>
    <mergeCell ref="A55:D55"/>
    <mergeCell ref="A70:C70"/>
    <mergeCell ref="A86:D86"/>
    <mergeCell ref="A78:C78"/>
    <mergeCell ref="A2:D2"/>
    <mergeCell ref="A69:C69"/>
    <mergeCell ref="B12:D12"/>
    <mergeCell ref="A83:B83"/>
  </mergeCells>
  <dataValidations count="1">
    <dataValidation sqref="C38:C52 C58:C62" showDropDown="0" showInputMessage="0" showErrorMessage="0" allowBlank="1" type="list">
      <formula1>"Diesel,Arla,Pedágio,Alimentação,Pernoite,Borracharia,Chapa/descarga,Manutenção,Outros"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9" customWidth="1" min="5" max="5"/>
    <col width="14" customWidth="1" min="6" max="6"/>
    <col width="11" customWidth="1" min="7" max="7"/>
    <col width="13" customWidth="1" min="8" max="8"/>
    <col width="15" customWidth="1" min="9" max="9"/>
    <col width="15" customWidth="1" min="10" max="10"/>
    <col width="13" customWidth="1" min="11" max="11"/>
    <col width="14" customWidth="1" min="12" max="12"/>
    <col width="15" customWidth="1" min="13" max="13"/>
  </cols>
  <sheetData>
    <row r="1" ht="34" customHeight="1">
      <c r="A1" s="1" t="inlineStr">
        <is>
          <t>Viagens do mês</t>
        </is>
      </c>
    </row>
    <row r="2">
      <c r="A2" s="27" t="inlineStr">
        <is>
          <t>Uma linha por viagem. As colunas escuras se calculam sozinhas. Saldo positivo: a empresa paga ao motorista; negativo: ele devolve.</t>
        </is>
      </c>
    </row>
    <row r="4" ht="30" customHeight="1">
      <c r="A4" s="28" t="inlineStr">
        <is>
          <t>Data</t>
        </is>
      </c>
      <c r="B4" s="28" t="inlineStr">
        <is>
          <t>Motorista</t>
        </is>
      </c>
      <c r="C4" s="28" t="inlineStr">
        <is>
          <t>Caminhão</t>
        </is>
      </c>
      <c r="D4" s="28" t="inlineStr">
        <is>
          <t>Frete</t>
        </is>
      </c>
      <c r="E4" s="28" t="inlineStr">
        <is>
          <t>Taxa %</t>
        </is>
      </c>
      <c r="F4" s="28" t="inlineStr">
        <is>
          <t>Seguro de carga</t>
        </is>
      </c>
      <c r="G4" s="28" t="inlineStr">
        <is>
          <t>Comissão %</t>
        </is>
      </c>
      <c r="H4" s="29" t="inlineStr">
        <is>
          <t>Comissão</t>
        </is>
      </c>
      <c r="I4" s="28" t="inlineStr">
        <is>
          <t>Despesas do motorista</t>
        </is>
      </c>
      <c r="J4" s="28" t="inlineStr">
        <is>
          <t>Despesas da empresa</t>
        </is>
      </c>
      <c r="K4" s="28" t="inlineStr">
        <is>
          <t>Vale</t>
        </is>
      </c>
      <c r="L4" s="29" t="inlineStr">
        <is>
          <t>Saldo do acerto</t>
        </is>
      </c>
      <c r="M4" s="29" t="inlineStr">
        <is>
          <t>Lucro da viagem</t>
        </is>
      </c>
    </row>
    <row r="5">
      <c r="A5" s="30" t="n"/>
      <c r="B5" s="31" t="n"/>
      <c r="C5" s="31" t="n"/>
      <c r="D5" s="12" t="n"/>
      <c r="E5" s="13" t="n"/>
      <c r="F5" s="12" t="n"/>
      <c r="G5" s="13" t="n"/>
      <c r="H5" s="14">
        <f>IF(D5="","",(D5-D5*E5-F5)*G5)</f>
        <v/>
      </c>
      <c r="I5" s="12" t="n"/>
      <c r="J5" s="12" t="n"/>
      <c r="K5" s="12" t="n"/>
      <c r="L5" s="14">
        <f>IF(D5="","",H5+I5-K5)</f>
        <v/>
      </c>
      <c r="M5" s="14">
        <f>IF(D5="","",D5-D5*E5-F5-H5-I5-J5)</f>
        <v/>
      </c>
    </row>
    <row r="6">
      <c r="A6" s="30" t="n"/>
      <c r="B6" s="31" t="n"/>
      <c r="C6" s="31" t="n"/>
      <c r="D6" s="12" t="n"/>
      <c r="E6" s="13" t="n"/>
      <c r="F6" s="12" t="n"/>
      <c r="G6" s="13" t="n"/>
      <c r="H6" s="14">
        <f>IF(D6="","",(D6-D6*E6-F6)*G6)</f>
        <v/>
      </c>
      <c r="I6" s="12" t="n"/>
      <c r="J6" s="12" t="n"/>
      <c r="K6" s="12" t="n"/>
      <c r="L6" s="14">
        <f>IF(D6="","",H6+I6-K6)</f>
        <v/>
      </c>
      <c r="M6" s="14">
        <f>IF(D6="","",D6-D6*E6-F6-H6-I6-J6)</f>
        <v/>
      </c>
    </row>
    <row r="7">
      <c r="A7" s="30" t="n"/>
      <c r="B7" s="31" t="n"/>
      <c r="C7" s="31" t="n"/>
      <c r="D7" s="12" t="n"/>
      <c r="E7" s="13" t="n"/>
      <c r="F7" s="12" t="n"/>
      <c r="G7" s="13" t="n"/>
      <c r="H7" s="14">
        <f>IF(D7="","",(D7-D7*E7-F7)*G7)</f>
        <v/>
      </c>
      <c r="I7" s="12" t="n"/>
      <c r="J7" s="12" t="n"/>
      <c r="K7" s="12" t="n"/>
      <c r="L7" s="14">
        <f>IF(D7="","",H7+I7-K7)</f>
        <v/>
      </c>
      <c r="M7" s="14">
        <f>IF(D7="","",D7-D7*E7-F7-H7-I7-J7)</f>
        <v/>
      </c>
    </row>
    <row r="8">
      <c r="A8" s="30" t="n"/>
      <c r="B8" s="31" t="n"/>
      <c r="C8" s="31" t="n"/>
      <c r="D8" s="12" t="n"/>
      <c r="E8" s="13" t="n"/>
      <c r="F8" s="12" t="n"/>
      <c r="G8" s="13" t="n"/>
      <c r="H8" s="14">
        <f>IF(D8="","",(D8-D8*E8-F8)*G8)</f>
        <v/>
      </c>
      <c r="I8" s="12" t="n"/>
      <c r="J8" s="12" t="n"/>
      <c r="K8" s="12" t="n"/>
      <c r="L8" s="14">
        <f>IF(D8="","",H8+I8-K8)</f>
        <v/>
      </c>
      <c r="M8" s="14">
        <f>IF(D8="","",D8-D8*E8-F8-H8-I8-J8)</f>
        <v/>
      </c>
    </row>
    <row r="9">
      <c r="A9" s="30" t="n"/>
      <c r="B9" s="31" t="n"/>
      <c r="C9" s="31" t="n"/>
      <c r="D9" s="12" t="n"/>
      <c r="E9" s="13" t="n"/>
      <c r="F9" s="12" t="n"/>
      <c r="G9" s="13" t="n"/>
      <c r="H9" s="14">
        <f>IF(D9="","",(D9-D9*E9-F9)*G9)</f>
        <v/>
      </c>
      <c r="I9" s="12" t="n"/>
      <c r="J9" s="12" t="n"/>
      <c r="K9" s="12" t="n"/>
      <c r="L9" s="14">
        <f>IF(D9="","",H9+I9-K9)</f>
        <v/>
      </c>
      <c r="M9" s="14">
        <f>IF(D9="","",D9-D9*E9-F9-H9-I9-J9)</f>
        <v/>
      </c>
    </row>
    <row r="10">
      <c r="A10" s="30" t="n"/>
      <c r="B10" s="31" t="n"/>
      <c r="C10" s="31" t="n"/>
      <c r="D10" s="12" t="n"/>
      <c r="E10" s="13" t="n"/>
      <c r="F10" s="12" t="n"/>
      <c r="G10" s="13" t="n"/>
      <c r="H10" s="14">
        <f>IF(D10="","",(D10-D10*E10-F10)*G10)</f>
        <v/>
      </c>
      <c r="I10" s="12" t="n"/>
      <c r="J10" s="12" t="n"/>
      <c r="K10" s="12" t="n"/>
      <c r="L10" s="14">
        <f>IF(D10="","",H10+I10-K10)</f>
        <v/>
      </c>
      <c r="M10" s="14">
        <f>IF(D10="","",D10-D10*E10-F10-H10-I10-J10)</f>
        <v/>
      </c>
    </row>
    <row r="11">
      <c r="A11" s="30" t="n"/>
      <c r="B11" s="31" t="n"/>
      <c r="C11" s="31" t="n"/>
      <c r="D11" s="12" t="n"/>
      <c r="E11" s="13" t="n"/>
      <c r="F11" s="12" t="n"/>
      <c r="G11" s="13" t="n"/>
      <c r="H11" s="14">
        <f>IF(D11="","",(D11-D11*E11-F11)*G11)</f>
        <v/>
      </c>
      <c r="I11" s="12" t="n"/>
      <c r="J11" s="12" t="n"/>
      <c r="K11" s="12" t="n"/>
      <c r="L11" s="14">
        <f>IF(D11="","",H11+I11-K11)</f>
        <v/>
      </c>
      <c r="M11" s="14">
        <f>IF(D11="","",D11-D11*E11-F11-H11-I11-J11)</f>
        <v/>
      </c>
    </row>
    <row r="12">
      <c r="A12" s="30" t="n"/>
      <c r="B12" s="31" t="n"/>
      <c r="C12" s="31" t="n"/>
      <c r="D12" s="12" t="n"/>
      <c r="E12" s="13" t="n"/>
      <c r="F12" s="12" t="n"/>
      <c r="G12" s="13" t="n"/>
      <c r="H12" s="14">
        <f>IF(D12="","",(D12-D12*E12-F12)*G12)</f>
        <v/>
      </c>
      <c r="I12" s="12" t="n"/>
      <c r="J12" s="12" t="n"/>
      <c r="K12" s="12" t="n"/>
      <c r="L12" s="14">
        <f>IF(D12="","",H12+I12-K12)</f>
        <v/>
      </c>
      <c r="M12" s="14">
        <f>IF(D12="","",D12-D12*E12-F12-H12-I12-J12)</f>
        <v/>
      </c>
    </row>
    <row r="13">
      <c r="A13" s="30" t="n"/>
      <c r="B13" s="31" t="n"/>
      <c r="C13" s="31" t="n"/>
      <c r="D13" s="12" t="n"/>
      <c r="E13" s="13" t="n"/>
      <c r="F13" s="12" t="n"/>
      <c r="G13" s="13" t="n"/>
      <c r="H13" s="14">
        <f>IF(D13="","",(D13-D13*E13-F13)*G13)</f>
        <v/>
      </c>
      <c r="I13" s="12" t="n"/>
      <c r="J13" s="12" t="n"/>
      <c r="K13" s="12" t="n"/>
      <c r="L13" s="14">
        <f>IF(D13="","",H13+I13-K13)</f>
        <v/>
      </c>
      <c r="M13" s="14">
        <f>IF(D13="","",D13-D13*E13-F13-H13-I13-J13)</f>
        <v/>
      </c>
    </row>
    <row r="14">
      <c r="A14" s="30" t="n"/>
      <c r="B14" s="31" t="n"/>
      <c r="C14" s="31" t="n"/>
      <c r="D14" s="12" t="n"/>
      <c r="E14" s="13" t="n"/>
      <c r="F14" s="12" t="n"/>
      <c r="G14" s="13" t="n"/>
      <c r="H14" s="14">
        <f>IF(D14="","",(D14-D14*E14-F14)*G14)</f>
        <v/>
      </c>
      <c r="I14" s="12" t="n"/>
      <c r="J14" s="12" t="n"/>
      <c r="K14" s="12" t="n"/>
      <c r="L14" s="14">
        <f>IF(D14="","",H14+I14-K14)</f>
        <v/>
      </c>
      <c r="M14" s="14">
        <f>IF(D14="","",D14-D14*E14-F14-H14-I14-J14)</f>
        <v/>
      </c>
    </row>
    <row r="15">
      <c r="A15" s="30" t="n"/>
      <c r="B15" s="31" t="n"/>
      <c r="C15" s="31" t="n"/>
      <c r="D15" s="12" t="n"/>
      <c r="E15" s="13" t="n"/>
      <c r="F15" s="12" t="n"/>
      <c r="G15" s="13" t="n"/>
      <c r="H15" s="14">
        <f>IF(D15="","",(D15-D15*E15-F15)*G15)</f>
        <v/>
      </c>
      <c r="I15" s="12" t="n"/>
      <c r="J15" s="12" t="n"/>
      <c r="K15" s="12" t="n"/>
      <c r="L15" s="14">
        <f>IF(D15="","",H15+I15-K15)</f>
        <v/>
      </c>
      <c r="M15" s="14">
        <f>IF(D15="","",D15-D15*E15-F15-H15-I15-J15)</f>
        <v/>
      </c>
    </row>
    <row r="16">
      <c r="A16" s="30" t="n"/>
      <c r="B16" s="31" t="n"/>
      <c r="C16" s="31" t="n"/>
      <c r="D16" s="12" t="n"/>
      <c r="E16" s="13" t="n"/>
      <c r="F16" s="12" t="n"/>
      <c r="G16" s="13" t="n"/>
      <c r="H16" s="14">
        <f>IF(D16="","",(D16-D16*E16-F16)*G16)</f>
        <v/>
      </c>
      <c r="I16" s="12" t="n"/>
      <c r="J16" s="12" t="n"/>
      <c r="K16" s="12" t="n"/>
      <c r="L16" s="14">
        <f>IF(D16="","",H16+I16-K16)</f>
        <v/>
      </c>
      <c r="M16" s="14">
        <f>IF(D16="","",D16-D16*E16-F16-H16-I16-J16)</f>
        <v/>
      </c>
    </row>
    <row r="17">
      <c r="A17" s="30" t="n"/>
      <c r="B17" s="31" t="n"/>
      <c r="C17" s="31" t="n"/>
      <c r="D17" s="12" t="n"/>
      <c r="E17" s="13" t="n"/>
      <c r="F17" s="12" t="n"/>
      <c r="G17" s="13" t="n"/>
      <c r="H17" s="14">
        <f>IF(D17="","",(D17-D17*E17-F17)*G17)</f>
        <v/>
      </c>
      <c r="I17" s="12" t="n"/>
      <c r="J17" s="12" t="n"/>
      <c r="K17" s="12" t="n"/>
      <c r="L17" s="14">
        <f>IF(D17="","",H17+I17-K17)</f>
        <v/>
      </c>
      <c r="M17" s="14">
        <f>IF(D17="","",D17-D17*E17-F17-H17-I17-J17)</f>
        <v/>
      </c>
    </row>
    <row r="18">
      <c r="A18" s="30" t="n"/>
      <c r="B18" s="31" t="n"/>
      <c r="C18" s="31" t="n"/>
      <c r="D18" s="12" t="n"/>
      <c r="E18" s="13" t="n"/>
      <c r="F18" s="12" t="n"/>
      <c r="G18" s="13" t="n"/>
      <c r="H18" s="14">
        <f>IF(D18="","",(D18-D18*E18-F18)*G18)</f>
        <v/>
      </c>
      <c r="I18" s="12" t="n"/>
      <c r="J18" s="12" t="n"/>
      <c r="K18" s="12" t="n"/>
      <c r="L18" s="14">
        <f>IF(D18="","",H18+I18-K18)</f>
        <v/>
      </c>
      <c r="M18" s="14">
        <f>IF(D18="","",D18-D18*E18-F18-H18-I18-J18)</f>
        <v/>
      </c>
    </row>
    <row r="19">
      <c r="A19" s="30" t="n"/>
      <c r="B19" s="31" t="n"/>
      <c r="C19" s="31" t="n"/>
      <c r="D19" s="12" t="n"/>
      <c r="E19" s="13" t="n"/>
      <c r="F19" s="12" t="n"/>
      <c r="G19" s="13" t="n"/>
      <c r="H19" s="14">
        <f>IF(D19="","",(D19-D19*E19-F19)*G19)</f>
        <v/>
      </c>
      <c r="I19" s="12" t="n"/>
      <c r="J19" s="12" t="n"/>
      <c r="K19" s="12" t="n"/>
      <c r="L19" s="14">
        <f>IF(D19="","",H19+I19-K19)</f>
        <v/>
      </c>
      <c r="M19" s="14">
        <f>IF(D19="","",D19-D19*E19-F19-H19-I19-J19)</f>
        <v/>
      </c>
    </row>
    <row r="20">
      <c r="A20" s="30" t="n"/>
      <c r="B20" s="31" t="n"/>
      <c r="C20" s="31" t="n"/>
      <c r="D20" s="12" t="n"/>
      <c r="E20" s="13" t="n"/>
      <c r="F20" s="12" t="n"/>
      <c r="G20" s="13" t="n"/>
      <c r="H20" s="14">
        <f>IF(D20="","",(D20-D20*E20-F20)*G20)</f>
        <v/>
      </c>
      <c r="I20" s="12" t="n"/>
      <c r="J20" s="12" t="n"/>
      <c r="K20" s="12" t="n"/>
      <c r="L20" s="14">
        <f>IF(D20="","",H20+I20-K20)</f>
        <v/>
      </c>
      <c r="M20" s="14">
        <f>IF(D20="","",D20-D20*E20-F20-H20-I20-J20)</f>
        <v/>
      </c>
    </row>
    <row r="21">
      <c r="A21" s="30" t="n"/>
      <c r="B21" s="31" t="n"/>
      <c r="C21" s="31" t="n"/>
      <c r="D21" s="12" t="n"/>
      <c r="E21" s="13" t="n"/>
      <c r="F21" s="12" t="n"/>
      <c r="G21" s="13" t="n"/>
      <c r="H21" s="14">
        <f>IF(D21="","",(D21-D21*E21-F21)*G21)</f>
        <v/>
      </c>
      <c r="I21" s="12" t="n"/>
      <c r="J21" s="12" t="n"/>
      <c r="K21" s="12" t="n"/>
      <c r="L21" s="14">
        <f>IF(D21="","",H21+I21-K21)</f>
        <v/>
      </c>
      <c r="M21" s="14">
        <f>IF(D21="","",D21-D21*E21-F21-H21-I21-J21)</f>
        <v/>
      </c>
    </row>
    <row r="22">
      <c r="A22" s="30" t="n"/>
      <c r="B22" s="31" t="n"/>
      <c r="C22" s="31" t="n"/>
      <c r="D22" s="12" t="n"/>
      <c r="E22" s="13" t="n"/>
      <c r="F22" s="12" t="n"/>
      <c r="G22" s="13" t="n"/>
      <c r="H22" s="14">
        <f>IF(D22="","",(D22-D22*E22-F22)*G22)</f>
        <v/>
      </c>
      <c r="I22" s="12" t="n"/>
      <c r="J22" s="12" t="n"/>
      <c r="K22" s="12" t="n"/>
      <c r="L22" s="14">
        <f>IF(D22="","",H22+I22-K22)</f>
        <v/>
      </c>
      <c r="M22" s="14">
        <f>IF(D22="","",D22-D22*E22-F22-H22-I22-J22)</f>
        <v/>
      </c>
    </row>
    <row r="23">
      <c r="A23" s="30" t="n"/>
      <c r="B23" s="31" t="n"/>
      <c r="C23" s="31" t="n"/>
      <c r="D23" s="12" t="n"/>
      <c r="E23" s="13" t="n"/>
      <c r="F23" s="12" t="n"/>
      <c r="G23" s="13" t="n"/>
      <c r="H23" s="14">
        <f>IF(D23="","",(D23-D23*E23-F23)*G23)</f>
        <v/>
      </c>
      <c r="I23" s="12" t="n"/>
      <c r="J23" s="12" t="n"/>
      <c r="K23" s="12" t="n"/>
      <c r="L23" s="14">
        <f>IF(D23="","",H23+I23-K23)</f>
        <v/>
      </c>
      <c r="M23" s="14">
        <f>IF(D23="","",D23-D23*E23-F23-H23-I23-J23)</f>
        <v/>
      </c>
    </row>
    <row r="24">
      <c r="A24" s="30" t="n"/>
      <c r="B24" s="31" t="n"/>
      <c r="C24" s="31" t="n"/>
      <c r="D24" s="12" t="n"/>
      <c r="E24" s="13" t="n"/>
      <c r="F24" s="12" t="n"/>
      <c r="G24" s="13" t="n"/>
      <c r="H24" s="14">
        <f>IF(D24="","",(D24-D24*E24-F24)*G24)</f>
        <v/>
      </c>
      <c r="I24" s="12" t="n"/>
      <c r="J24" s="12" t="n"/>
      <c r="K24" s="12" t="n"/>
      <c r="L24" s="14">
        <f>IF(D24="","",H24+I24-K24)</f>
        <v/>
      </c>
      <c r="M24" s="14">
        <f>IF(D24="","",D24-D24*E24-F24-H24-I24-J24)</f>
        <v/>
      </c>
    </row>
    <row r="25">
      <c r="A25" s="30" t="n"/>
      <c r="B25" s="31" t="n"/>
      <c r="C25" s="31" t="n"/>
      <c r="D25" s="12" t="n"/>
      <c r="E25" s="13" t="n"/>
      <c r="F25" s="12" t="n"/>
      <c r="G25" s="13" t="n"/>
      <c r="H25" s="14">
        <f>IF(D25="","",(D25-D25*E25-F25)*G25)</f>
        <v/>
      </c>
      <c r="I25" s="12" t="n"/>
      <c r="J25" s="12" t="n"/>
      <c r="K25" s="12" t="n"/>
      <c r="L25" s="14">
        <f>IF(D25="","",H25+I25-K25)</f>
        <v/>
      </c>
      <c r="M25" s="14">
        <f>IF(D25="","",D25-D25*E25-F25-H25-I25-J25)</f>
        <v/>
      </c>
    </row>
    <row r="26">
      <c r="A26" s="30" t="n"/>
      <c r="B26" s="31" t="n"/>
      <c r="C26" s="31" t="n"/>
      <c r="D26" s="12" t="n"/>
      <c r="E26" s="13" t="n"/>
      <c r="F26" s="12" t="n"/>
      <c r="G26" s="13" t="n"/>
      <c r="H26" s="14">
        <f>IF(D26="","",(D26-D26*E26-F26)*G26)</f>
        <v/>
      </c>
      <c r="I26" s="12" t="n"/>
      <c r="J26" s="12" t="n"/>
      <c r="K26" s="12" t="n"/>
      <c r="L26" s="14">
        <f>IF(D26="","",H26+I26-K26)</f>
        <v/>
      </c>
      <c r="M26" s="14">
        <f>IF(D26="","",D26-D26*E26-F26-H26-I26-J26)</f>
        <v/>
      </c>
    </row>
    <row r="27">
      <c r="A27" s="30" t="n"/>
      <c r="B27" s="31" t="n"/>
      <c r="C27" s="31" t="n"/>
      <c r="D27" s="12" t="n"/>
      <c r="E27" s="13" t="n"/>
      <c r="F27" s="12" t="n"/>
      <c r="G27" s="13" t="n"/>
      <c r="H27" s="14">
        <f>IF(D27="","",(D27-D27*E27-F27)*G27)</f>
        <v/>
      </c>
      <c r="I27" s="12" t="n"/>
      <c r="J27" s="12" t="n"/>
      <c r="K27" s="12" t="n"/>
      <c r="L27" s="14">
        <f>IF(D27="","",H27+I27-K27)</f>
        <v/>
      </c>
      <c r="M27" s="14">
        <f>IF(D27="","",D27-D27*E27-F27-H27-I27-J27)</f>
        <v/>
      </c>
    </row>
    <row r="28">
      <c r="A28" s="30" t="n"/>
      <c r="B28" s="31" t="n"/>
      <c r="C28" s="31" t="n"/>
      <c r="D28" s="12" t="n"/>
      <c r="E28" s="13" t="n"/>
      <c r="F28" s="12" t="n"/>
      <c r="G28" s="13" t="n"/>
      <c r="H28" s="14">
        <f>IF(D28="","",(D28-D28*E28-F28)*G28)</f>
        <v/>
      </c>
      <c r="I28" s="12" t="n"/>
      <c r="J28" s="12" t="n"/>
      <c r="K28" s="12" t="n"/>
      <c r="L28" s="14">
        <f>IF(D28="","",H28+I28-K28)</f>
        <v/>
      </c>
      <c r="M28" s="14">
        <f>IF(D28="","",D28-D28*E28-F28-H28-I28-J28)</f>
        <v/>
      </c>
    </row>
    <row r="29">
      <c r="A29" s="30" t="n"/>
      <c r="B29" s="31" t="n"/>
      <c r="C29" s="31" t="n"/>
      <c r="D29" s="12" t="n"/>
      <c r="E29" s="13" t="n"/>
      <c r="F29" s="12" t="n"/>
      <c r="G29" s="13" t="n"/>
      <c r="H29" s="14">
        <f>IF(D29="","",(D29-D29*E29-F29)*G29)</f>
        <v/>
      </c>
      <c r="I29" s="12" t="n"/>
      <c r="J29" s="12" t="n"/>
      <c r="K29" s="12" t="n"/>
      <c r="L29" s="14">
        <f>IF(D29="","",H29+I29-K29)</f>
        <v/>
      </c>
      <c r="M29" s="14">
        <f>IF(D29="","",D29-D29*E29-F29-H29-I29-J29)</f>
        <v/>
      </c>
    </row>
    <row r="30">
      <c r="A30" s="30" t="n"/>
      <c r="B30" s="31" t="n"/>
      <c r="C30" s="31" t="n"/>
      <c r="D30" s="12" t="n"/>
      <c r="E30" s="13" t="n"/>
      <c r="F30" s="12" t="n"/>
      <c r="G30" s="13" t="n"/>
      <c r="H30" s="14">
        <f>IF(D30="","",(D30-D30*E30-F30)*G30)</f>
        <v/>
      </c>
      <c r="I30" s="12" t="n"/>
      <c r="J30" s="12" t="n"/>
      <c r="K30" s="12" t="n"/>
      <c r="L30" s="14">
        <f>IF(D30="","",H30+I30-K30)</f>
        <v/>
      </c>
      <c r="M30" s="14">
        <f>IF(D30="","",D30-D30*E30-F30-H30-I30-J30)</f>
        <v/>
      </c>
    </row>
    <row r="31">
      <c r="A31" s="30" t="n"/>
      <c r="B31" s="31" t="n"/>
      <c r="C31" s="31" t="n"/>
      <c r="D31" s="12" t="n"/>
      <c r="E31" s="13" t="n"/>
      <c r="F31" s="12" t="n"/>
      <c r="G31" s="13" t="n"/>
      <c r="H31" s="14">
        <f>IF(D31="","",(D31-D31*E31-F31)*G31)</f>
        <v/>
      </c>
      <c r="I31" s="12" t="n"/>
      <c r="J31" s="12" t="n"/>
      <c r="K31" s="12" t="n"/>
      <c r="L31" s="14">
        <f>IF(D31="","",H31+I31-K31)</f>
        <v/>
      </c>
      <c r="M31" s="14">
        <f>IF(D31="","",D31-D31*E31-F31-H31-I31-J31)</f>
        <v/>
      </c>
    </row>
    <row r="32">
      <c r="A32" s="30" t="n"/>
      <c r="B32" s="31" t="n"/>
      <c r="C32" s="31" t="n"/>
      <c r="D32" s="12" t="n"/>
      <c r="E32" s="13" t="n"/>
      <c r="F32" s="12" t="n"/>
      <c r="G32" s="13" t="n"/>
      <c r="H32" s="14">
        <f>IF(D32="","",(D32-D32*E32-F32)*G32)</f>
        <v/>
      </c>
      <c r="I32" s="12" t="n"/>
      <c r="J32" s="12" t="n"/>
      <c r="K32" s="12" t="n"/>
      <c r="L32" s="14">
        <f>IF(D32="","",H32+I32-K32)</f>
        <v/>
      </c>
      <c r="M32" s="14">
        <f>IF(D32="","",D32-D32*E32-F32-H32-I32-J32)</f>
        <v/>
      </c>
    </row>
    <row r="33">
      <c r="A33" s="30" t="n"/>
      <c r="B33" s="31" t="n"/>
      <c r="C33" s="31" t="n"/>
      <c r="D33" s="12" t="n"/>
      <c r="E33" s="13" t="n"/>
      <c r="F33" s="12" t="n"/>
      <c r="G33" s="13" t="n"/>
      <c r="H33" s="14">
        <f>IF(D33="","",(D33-D33*E33-F33)*G33)</f>
        <v/>
      </c>
      <c r="I33" s="12" t="n"/>
      <c r="J33" s="12" t="n"/>
      <c r="K33" s="12" t="n"/>
      <c r="L33" s="14">
        <f>IF(D33="","",H33+I33-K33)</f>
        <v/>
      </c>
      <c r="M33" s="14">
        <f>IF(D33="","",D33-D33*E33-F33-H33-I33-J33)</f>
        <v/>
      </c>
    </row>
    <row r="34">
      <c r="A34" s="30" t="n"/>
      <c r="B34" s="31" t="n"/>
      <c r="C34" s="31" t="n"/>
      <c r="D34" s="12" t="n"/>
      <c r="E34" s="13" t="n"/>
      <c r="F34" s="12" t="n"/>
      <c r="G34" s="13" t="n"/>
      <c r="H34" s="14">
        <f>IF(D34="","",(D34-D34*E34-F34)*G34)</f>
        <v/>
      </c>
      <c r="I34" s="12" t="n"/>
      <c r="J34" s="12" t="n"/>
      <c r="K34" s="12" t="n"/>
      <c r="L34" s="14">
        <f>IF(D34="","",H34+I34-K34)</f>
        <v/>
      </c>
      <c r="M34" s="14">
        <f>IF(D34="","",D34-D34*E34-F34-H34-I34-J34)</f>
        <v/>
      </c>
    </row>
    <row r="35">
      <c r="A35" s="30" t="n"/>
      <c r="B35" s="31" t="n"/>
      <c r="C35" s="31" t="n"/>
      <c r="D35" s="12" t="n"/>
      <c r="E35" s="13" t="n"/>
      <c r="F35" s="12" t="n"/>
      <c r="G35" s="13" t="n"/>
      <c r="H35" s="14">
        <f>IF(D35="","",(D35-D35*E35-F35)*G35)</f>
        <v/>
      </c>
      <c r="I35" s="12" t="n"/>
      <c r="J35" s="12" t="n"/>
      <c r="K35" s="12" t="n"/>
      <c r="L35" s="14">
        <f>IF(D35="","",H35+I35-K35)</f>
        <v/>
      </c>
      <c r="M35" s="14">
        <f>IF(D35="","",D35-D35*E35-F35-H35-I35-J35)</f>
        <v/>
      </c>
    </row>
    <row r="36">
      <c r="A36" s="30" t="n"/>
      <c r="B36" s="31" t="n"/>
      <c r="C36" s="31" t="n"/>
      <c r="D36" s="12" t="n"/>
      <c r="E36" s="13" t="n"/>
      <c r="F36" s="12" t="n"/>
      <c r="G36" s="13" t="n"/>
      <c r="H36" s="14">
        <f>IF(D36="","",(D36-D36*E36-F36)*G36)</f>
        <v/>
      </c>
      <c r="I36" s="12" t="n"/>
      <c r="J36" s="12" t="n"/>
      <c r="K36" s="12" t="n"/>
      <c r="L36" s="14">
        <f>IF(D36="","",H36+I36-K36)</f>
        <v/>
      </c>
      <c r="M36" s="14">
        <f>IF(D36="","",D36-D36*E36-F36-H36-I36-J36)</f>
        <v/>
      </c>
    </row>
    <row r="37">
      <c r="A37" s="30" t="n"/>
      <c r="B37" s="31" t="n"/>
      <c r="C37" s="31" t="n"/>
      <c r="D37" s="12" t="n"/>
      <c r="E37" s="13" t="n"/>
      <c r="F37" s="12" t="n"/>
      <c r="G37" s="13" t="n"/>
      <c r="H37" s="14">
        <f>IF(D37="","",(D37-D37*E37-F37)*G37)</f>
        <v/>
      </c>
      <c r="I37" s="12" t="n"/>
      <c r="J37" s="12" t="n"/>
      <c r="K37" s="12" t="n"/>
      <c r="L37" s="14">
        <f>IF(D37="","",H37+I37-K37)</f>
        <v/>
      </c>
      <c r="M37" s="14">
        <f>IF(D37="","",D37-D37*E37-F37-H37-I37-J37)</f>
        <v/>
      </c>
    </row>
    <row r="38">
      <c r="A38" s="30" t="n"/>
      <c r="B38" s="31" t="n"/>
      <c r="C38" s="31" t="n"/>
      <c r="D38" s="12" t="n"/>
      <c r="E38" s="13" t="n"/>
      <c r="F38" s="12" t="n"/>
      <c r="G38" s="13" t="n"/>
      <c r="H38" s="14">
        <f>IF(D38="","",(D38-D38*E38-F38)*G38)</f>
        <v/>
      </c>
      <c r="I38" s="12" t="n"/>
      <c r="J38" s="12" t="n"/>
      <c r="K38" s="12" t="n"/>
      <c r="L38" s="14">
        <f>IF(D38="","",H38+I38-K38)</f>
        <v/>
      </c>
      <c r="M38" s="14">
        <f>IF(D38="","",D38-D38*E38-F38-H38-I38-J38)</f>
        <v/>
      </c>
    </row>
    <row r="39">
      <c r="A39" s="30" t="n"/>
      <c r="B39" s="31" t="n"/>
      <c r="C39" s="31" t="n"/>
      <c r="D39" s="12" t="n"/>
      <c r="E39" s="13" t="n"/>
      <c r="F39" s="12" t="n"/>
      <c r="G39" s="13" t="n"/>
      <c r="H39" s="14">
        <f>IF(D39="","",(D39-D39*E39-F39)*G39)</f>
        <v/>
      </c>
      <c r="I39" s="12" t="n"/>
      <c r="J39" s="12" t="n"/>
      <c r="K39" s="12" t="n"/>
      <c r="L39" s="14">
        <f>IF(D39="","",H39+I39-K39)</f>
        <v/>
      </c>
      <c r="M39" s="14">
        <f>IF(D39="","",D39-D39*E39-F39-H39-I39-J39)</f>
        <v/>
      </c>
    </row>
    <row r="40">
      <c r="A40" s="30" t="n"/>
      <c r="B40" s="31" t="n"/>
      <c r="C40" s="31" t="n"/>
      <c r="D40" s="12" t="n"/>
      <c r="E40" s="13" t="n"/>
      <c r="F40" s="12" t="n"/>
      <c r="G40" s="13" t="n"/>
      <c r="H40" s="14">
        <f>IF(D40="","",(D40-D40*E40-F40)*G40)</f>
        <v/>
      </c>
      <c r="I40" s="12" t="n"/>
      <c r="J40" s="12" t="n"/>
      <c r="K40" s="12" t="n"/>
      <c r="L40" s="14">
        <f>IF(D40="","",H40+I40-K40)</f>
        <v/>
      </c>
      <c r="M40" s="14">
        <f>IF(D40="","",D40-D40*E40-F40-H40-I40-J40)</f>
        <v/>
      </c>
    </row>
    <row r="41">
      <c r="A41" s="30" t="n"/>
      <c r="B41" s="31" t="n"/>
      <c r="C41" s="31" t="n"/>
      <c r="D41" s="12" t="n"/>
      <c r="E41" s="13" t="n"/>
      <c r="F41" s="12" t="n"/>
      <c r="G41" s="13" t="n"/>
      <c r="H41" s="14">
        <f>IF(D41="","",(D41-D41*E41-F41)*G41)</f>
        <v/>
      </c>
      <c r="I41" s="12" t="n"/>
      <c r="J41" s="12" t="n"/>
      <c r="K41" s="12" t="n"/>
      <c r="L41" s="14">
        <f>IF(D41="","",H41+I41-K41)</f>
        <v/>
      </c>
      <c r="M41" s="14">
        <f>IF(D41="","",D41-D41*E41-F41-H41-I41-J41)</f>
        <v/>
      </c>
    </row>
    <row r="42">
      <c r="A42" s="30" t="n"/>
      <c r="B42" s="31" t="n"/>
      <c r="C42" s="31" t="n"/>
      <c r="D42" s="12" t="n"/>
      <c r="E42" s="13" t="n"/>
      <c r="F42" s="12" t="n"/>
      <c r="G42" s="13" t="n"/>
      <c r="H42" s="14">
        <f>IF(D42="","",(D42-D42*E42-F42)*G42)</f>
        <v/>
      </c>
      <c r="I42" s="12" t="n"/>
      <c r="J42" s="12" t="n"/>
      <c r="K42" s="12" t="n"/>
      <c r="L42" s="14">
        <f>IF(D42="","",H42+I42-K42)</f>
        <v/>
      </c>
      <c r="M42" s="14">
        <f>IF(D42="","",D42-D42*E42-F42-H42-I42-J42)</f>
        <v/>
      </c>
    </row>
    <row r="43">
      <c r="A43" s="30" t="n"/>
      <c r="B43" s="31" t="n"/>
      <c r="C43" s="31" t="n"/>
      <c r="D43" s="12" t="n"/>
      <c r="E43" s="13" t="n"/>
      <c r="F43" s="12" t="n"/>
      <c r="G43" s="13" t="n"/>
      <c r="H43" s="14">
        <f>IF(D43="","",(D43-D43*E43-F43)*G43)</f>
        <v/>
      </c>
      <c r="I43" s="12" t="n"/>
      <c r="J43" s="12" t="n"/>
      <c r="K43" s="12" t="n"/>
      <c r="L43" s="14">
        <f>IF(D43="","",H43+I43-K43)</f>
        <v/>
      </c>
      <c r="M43" s="14">
        <f>IF(D43="","",D43-D43*E43-F43-H43-I43-J43)</f>
        <v/>
      </c>
    </row>
    <row r="44">
      <c r="A44" s="30" t="n"/>
      <c r="B44" s="31" t="n"/>
      <c r="C44" s="31" t="n"/>
      <c r="D44" s="12" t="n"/>
      <c r="E44" s="13" t="n"/>
      <c r="F44" s="12" t="n"/>
      <c r="G44" s="13" t="n"/>
      <c r="H44" s="14">
        <f>IF(D44="","",(D44-D44*E44-F44)*G44)</f>
        <v/>
      </c>
      <c r="I44" s="12" t="n"/>
      <c r="J44" s="12" t="n"/>
      <c r="K44" s="12" t="n"/>
      <c r="L44" s="14">
        <f>IF(D44="","",H44+I44-K44)</f>
        <v/>
      </c>
      <c r="M44" s="14">
        <f>IF(D44="","",D44-D44*E44-F44-H44-I44-J44)</f>
        <v/>
      </c>
    </row>
    <row r="45">
      <c r="A45" s="32" t="inlineStr">
        <is>
          <t>Total do mês</t>
        </is>
      </c>
      <c r="B45" s="32" t="n"/>
      <c r="C45" s="32" t="n"/>
      <c r="D45" s="17">
        <f>SUM(D5:D44)</f>
        <v/>
      </c>
      <c r="E45" s="32" t="n"/>
      <c r="F45" s="17">
        <f>SUM(F5:F44)</f>
        <v/>
      </c>
      <c r="G45" s="32" t="n"/>
      <c r="H45" s="17">
        <f>SUM(H5:H44)</f>
        <v/>
      </c>
      <c r="I45" s="17">
        <f>SUM(I5:I44)</f>
        <v/>
      </c>
      <c r="J45" s="17">
        <f>SUM(J5:J44)</f>
        <v/>
      </c>
      <c r="K45" s="17">
        <f>SUM(K5:K44)</f>
        <v/>
      </c>
      <c r="L45" s="17">
        <f>SUM(L5:L44)</f>
        <v/>
      </c>
      <c r="M45" s="17">
        <f>SUM(M5:M44)</f>
        <v/>
      </c>
    </row>
  </sheetData>
  <mergeCells count="3">
    <mergeCell ref="A45:C45"/>
    <mergeCell ref="A2:M2"/>
    <mergeCell ref="A1:M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1" t="inlineStr">
        <is>
          <t>Como usar a planilha de acerto de viagem</t>
        </is>
      </c>
    </row>
    <row r="3" ht="30" customHeight="1">
      <c r="A3" s="33" t="n">
        <v>1</v>
      </c>
      <c r="B3" s="34" t="inlineStr">
        <is>
          <t>Faça uma cópia da aba Acerto para cada viagem (clique com o botão direito na aba e escolha Mover ou copiar).</t>
        </is>
      </c>
    </row>
    <row r="4" ht="30" customHeight="1">
      <c r="A4" s="33" t="n">
        <v>2</v>
      </c>
      <c r="B4" s="34" t="inlineStr">
        <is>
          <t>Preencha só as células cinza-claro. As outras fazem a conta sozinhas.</t>
        </is>
      </c>
    </row>
    <row r="5" ht="30" customHeight="1">
      <c r="A5" s="33" t="n">
        <v>3</v>
      </c>
      <c r="B5" s="34" t="inlineStr">
        <is>
          <t>Em Frete e comissão, coloque o valor da nota, a taxa da empresa que paga o frete e o seguro de carga descontado. A comissão sai dessa base.</t>
        </is>
      </c>
    </row>
    <row r="6" ht="30" customHeight="1">
      <c r="A6" s="33" t="n">
        <v>4</v>
      </c>
      <c r="B6" s="34" t="inlineStr">
        <is>
          <t>Em Vale, anote todo dinheiro que o motorista recebeu para a viagem.</t>
        </is>
      </c>
    </row>
    <row r="7" ht="30" customHeight="1">
      <c r="A7" s="33" t="n">
        <v>5</v>
      </c>
      <c r="B7" s="34" t="inlineStr">
        <is>
          <t>Em Despesas pagas pelo motorista, lance cada comprovante. O que a empresa pagou direto (diesel no cartão, tag) vai na tabela de baixo.</t>
        </is>
      </c>
    </row>
    <row r="8" ht="30" customHeight="1">
      <c r="A8" s="33" t="n">
        <v>6</v>
      </c>
      <c r="B8" s="34" t="inlineStr">
        <is>
          <t>O Saldo do acerto diz quem paga quem: positivo, a empresa paga ao motorista; negativo, o motorista devolve.</t>
        </is>
      </c>
    </row>
    <row r="9" ht="30" customHeight="1">
      <c r="A9" s="33" t="n">
        <v>7</v>
      </c>
      <c r="B9" s="34" t="inlineStr">
        <is>
          <t>Imprima a aba Acerto, confira com o motorista e peçam os dois para assinar.</t>
        </is>
      </c>
    </row>
    <row r="10" ht="30" customHeight="1">
      <c r="A10" s="33" t="n">
        <v>8</v>
      </c>
      <c r="B10" s="34" t="inlineStr">
        <is>
          <t>No fim do mês, passe cada viagem para a aba Viagens do mês e veja o total de comissão, acertos e lucro.</t>
        </is>
      </c>
    </row>
    <row r="11" ht="30" customHeight="1">
      <c r="A11" s="33" t="n">
        <v>9</v>
      </c>
      <c r="B11" s="34" t="inlineStr">
        <is>
          <t>A aba Exemplo mostra uma viagem preenchida com números fictícios.</t>
        </is>
      </c>
    </row>
    <row r="13" ht="44" customHeight="1">
      <c r="B13" s="35" t="inlineStr">
        <is>
          <t>Feita pela Frotze, sistema de gestão financeira para quem tem de 1 a 20 caminhões. A Frotze faz o acerto, o lucro por caminhão e o fechamento do mês a cada viagem lançada. Teste grátis por 14 dias em frotze.com.br</t>
        </is>
      </c>
    </row>
    <row r="14">
      <c r="B14" s="36" t="inlineStr">
        <is>
          <t>Calculadoras grátis: frotze.com.br/ferramentas</t>
        </is>
      </c>
    </row>
  </sheetData>
  <mergeCells count="1">
    <mergeCell ref="A1:B1"/>
  </mergeCells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Frotze (frotze.com.br)</dc:creator>
  <dc:title>Planilha de acerto de viagem do motorista</dc:title>
  <dc:subject>Acerto de viagem: vale, despesas, comissão e lucro da viagem</dc:subject>
  <dcterms:created xsi:type="dcterms:W3CDTF">2026-09-29T12:19:39Z</dcterms:created>
  <dcterms:modified xsi:type="dcterms:W3CDTF">2026-09-29T12:19:40Z</dcterms:modified>
</cp:coreProperties>
</file>